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554" activeTab="1"/>
  </bookViews>
  <sheets>
    <sheet name="报价说明" sheetId="5" r:id="rId1"/>
    <sheet name="消防水池" sheetId="3" r:id="rId2"/>
    <sheet name="消防水池控制价" sheetId="6" r:id="rId3"/>
  </sheets>
  <definedNames>
    <definedName name="_xlnm.Print_Titles" localSheetId="1">消防水池!$1:$6</definedName>
    <definedName name="_xlnm.Print_Titles" localSheetId="2">消防水池控制价!$1:$5</definedName>
  </definedNames>
  <calcPr calcId="144525"/>
  <oleSize ref="A1"/>
</workbook>
</file>

<file path=xl/sharedStrings.xml><?xml version="1.0" encoding="utf-8"?>
<sst xmlns="http://schemas.openxmlformats.org/spreadsheetml/2006/main" count="244" uniqueCount="100">
  <si>
    <t>投标报价说明</t>
  </si>
  <si>
    <r>
      <rPr>
        <sz val="12"/>
        <color theme="1"/>
        <rFont val="宋体"/>
        <charset val="134"/>
      </rPr>
      <t>1、</t>
    </r>
    <r>
      <rPr>
        <u/>
        <sz val="12"/>
        <color rgb="FFFF0000"/>
        <rFont val="宋体"/>
        <charset val="134"/>
      </rPr>
      <t>本次报价为全费用劳务单价，其中安全文明施工费单列，税金税率投标人根据自身情况填报，价格相同情况下，优先考虑专票的报价人，除工程量清单备注和合同约定外，中标人单价结算时均不调整，单价包含了清单项目所有工序的费用，清单工程量为暂定工程量，最终按交工验收量结算。</t>
    </r>
    <r>
      <rPr>
        <sz val="12"/>
        <color theme="1"/>
        <rFont val="宋体"/>
        <charset val="134"/>
      </rPr>
      <t xml:space="preserve">
2、安全帽、安全带由乙方申报，甲方提供，安全帽、安全带费用统一从结算款项中扣除。警示标语标牌、横幅、安全网等由甲方制作、购买，乙方负责挂贴，人工费用包含在报价当中，不再另外计取。
3、临水、临电甲方提供接口，乙方负责安装、维护、拆除，质量满足临时用电规范。            
4、</t>
    </r>
    <r>
      <rPr>
        <u/>
        <sz val="12"/>
        <color rgb="FFFF0000"/>
        <rFont val="宋体"/>
        <charset val="134"/>
      </rPr>
      <t>清单中安全文明施工措施费必须按项单独报费用，若乙方不报，视为已包含在清单单价中，乙方必须按照甲方要求做好现场安全文明施工，否则甲方按所报单价2.5%扣除</t>
    </r>
    <r>
      <rPr>
        <sz val="12"/>
        <color theme="1"/>
        <rFont val="宋体"/>
        <charset val="134"/>
      </rPr>
      <t xml:space="preserve">                                                          
5、乙方中标后，合同签订进场施工时必须服从甲方的管理，做到工完、料净、场清，否则甲方有权扣除安全文明施工费。                                                  
6、乙方必须保管好甲方提供的材料，严禁浪费，</t>
    </r>
    <r>
      <rPr>
        <u/>
        <sz val="12"/>
        <color rgb="FFFF0000"/>
        <rFont val="宋体"/>
        <charset val="134"/>
      </rPr>
      <t>超过定额损耗的，从工程结算款中扣除，用料计划由乙方在施工前报项目经理部审核</t>
    </r>
    <r>
      <rPr>
        <sz val="12"/>
        <color theme="1"/>
        <rFont val="宋体"/>
        <charset val="134"/>
      </rPr>
      <t>。
7、本次报价采用招标控制价，所有清单项均为单项限价，超过者视为废标，评标为最低价中标，报价权重95%，有水磨石施工业绩者考虑加分项，权重5%。                                                             
8、当石膏板、基层板等板材厚度变化、块料规格发生变化时均不调整单价。
9、</t>
    </r>
    <r>
      <rPr>
        <b/>
        <u/>
        <sz val="12"/>
        <color theme="3"/>
        <rFont val="宋体"/>
        <charset val="134"/>
      </rPr>
      <t>按月计量，每月支付至70%进度款，竣工后支付至97%，3%质保期满后无息一次性付清，付款前中标人需提供等额增值税专用发票。</t>
    </r>
    <r>
      <rPr>
        <sz val="12"/>
        <color theme="1"/>
        <rFont val="宋体"/>
        <charset val="134"/>
      </rPr>
      <t xml:space="preserve">
10、具体内容详见清单，报价人在装修工程报价中考虑脚手架费用，拆除工程残值交由由业主单位处理。
11、</t>
    </r>
    <r>
      <rPr>
        <u/>
        <sz val="12"/>
        <color rgb="FFFF0000"/>
        <rFont val="宋体"/>
        <charset val="134"/>
      </rPr>
      <t xml:space="preserve">要求报价人递交报价函（悉知本说明及工程量清单计价规则，格式自拟），报价书要求加盖公章，附相应资质、业绩文件，水磨石施工业绩考虑加分项。
</t>
    </r>
    <r>
      <rPr>
        <sz val="12"/>
        <color theme="1"/>
        <rFont val="宋体"/>
        <charset val="134"/>
      </rPr>
      <t>12、中标后报价说明为合同有效附件。
13、请报价人于2020年    月     日     分前将报价文件扫描件（加盖公章）同时发送至邮箱：420544677@qq.com和shejiyuanjianshe@163.com。
14、招标文件解释联系方式：蔡工：15823475309，答疑统一发送至各报价人。</t>
    </r>
  </si>
  <si>
    <t>大理市广电路3号经营性资产装修改造EPC项目
消防水池、坡道建设工程量清单报价表</t>
  </si>
  <si>
    <t>工程名称：消防水池、坡道建设工程</t>
  </si>
  <si>
    <t>序号</t>
  </si>
  <si>
    <t>项目名称</t>
  </si>
  <si>
    <t>项目特征描述</t>
  </si>
  <si>
    <t>计量
单位</t>
  </si>
  <si>
    <t>工程量</t>
  </si>
  <si>
    <t>投标人报价明细</t>
  </si>
  <si>
    <t>全费用单价(除税)</t>
  </si>
  <si>
    <t>除税合价</t>
  </si>
  <si>
    <t>税金
税率</t>
  </si>
  <si>
    <t>备注</t>
  </si>
  <si>
    <t>除税
单价</t>
  </si>
  <si>
    <t>其中：安全文明施工费</t>
  </si>
  <si>
    <t>4=2*1</t>
  </si>
  <si>
    <t>钢筋混凝土构件拆除（风镐破除）</t>
  </si>
  <si>
    <t>1.构件名称:钢筋混凝土
2.拆除构件的厚度或规格尺寸:综合
3.含整理统一堆放
4.计量规则:按定额计量规则以体积计算 
5.土方场外运输另行计量
6.工程量:最终以业主核定工程量为准</t>
  </si>
  <si>
    <t>m3</t>
  </si>
  <si>
    <t>无筋混凝土构件拆除（风镐破除）</t>
  </si>
  <si>
    <t>1.构件名称:混凝土
2.拆除构件的厚度或规格尺寸:综合
3.含整理统一堆放
4.计量规则:按定额计量规则以体积计算 
5.土方场外运输另行计量
6.工程量:最终以业主核定工程量为准</t>
  </si>
  <si>
    <t>混凝土路面拆除（破碎锤）</t>
  </si>
  <si>
    <t>1.构件名称:混凝土面层，基层
2.拆除构件的厚度或规格尺寸:综合
3.含整理统一堆放
4.计量规则:按定额计量规则以体积计算 
5.土方场外运输另行计量
6.工程量:最终以业主核定工程量为准</t>
  </si>
  <si>
    <t>m2</t>
  </si>
  <si>
    <t>基坑、坡道土石方</t>
  </si>
  <si>
    <t>1.工作内容：人工配合机械挖土方，统一堆放
2.甲供：无
3.乙供：除甲供外的材料和施工机具
4.计量规则：以实际挖土方以体积计量
5.土方场外运输另行计量</t>
  </si>
  <si>
    <t>基坑土石方（人工清底）</t>
  </si>
  <si>
    <t>1.工作内容：人工挖土方，统一堆放
2.甲供：无
3.乙供：除甲供外的材料和施工机具
4.计量规则：以实际清底面积计量
5：厚度：300mm内
6.土方场外运输另行计量</t>
  </si>
  <si>
    <t>回填方</t>
  </si>
  <si>
    <t>1.密实度要求:夯填
2.填方材料品种:原土回填、换填
3.填方粒径要求:满足设计及规范要求
4.填方来源、运距:原土回填
5.甲供：换填材料
6.计量规则：按回填密实方以体积计算。</t>
  </si>
  <si>
    <t>余方弃置  密闭式运输车  第1公里</t>
  </si>
  <si>
    <t>1.废弃料品种:拆除的建筑垃圾
2.挖机装渣土 密闭式运输车运土
3.运距:第1公里</t>
  </si>
  <si>
    <t>余方弃置  密闭式运输车  每增加1公里</t>
  </si>
  <si>
    <t>1.废弃料品种:拆除的建筑垃圾
2.挖机装渣土 密闭式运输车运土
3.运距:每增加1公里</t>
  </si>
  <si>
    <t>余方弃置 自卸车 第1公里</t>
  </si>
  <si>
    <t>1.废弃料品种:拆除的建筑垃圾
2.挖机装渣土 自卸车运土
3.运距:第1公里</t>
  </si>
  <si>
    <t>余方弃置 自卸车 每增加1公里</t>
  </si>
  <si>
    <t>1.废弃料品种:拆除的建筑垃圾
2.挖机装渣土 自卸车运土
3.运距:每增加1公里</t>
  </si>
  <si>
    <t>土石方消纳费</t>
  </si>
  <si>
    <t>1.暂定价
2.最终由甲乙双方根据实际情况确定</t>
  </si>
  <si>
    <t>m³</t>
  </si>
  <si>
    <t xml:space="preserve">
</t>
  </si>
  <si>
    <t>钢筋安装</t>
  </si>
  <si>
    <t>1.钢筋型号、规格、等级:综合，不分型号、规格、等级
2.甲方加工成型运至楼下,乙方负责钢筋搬运、绑扎、焊接、机械连接及安装
3.乙方自备工作所需工器具、机具、辅材等
4.乙方负责施工期间的水平、垂直运输、转运等
5.砌体植筋，墙体拉结筋的制安。
7.甲供钢筋、螺纹套筒，其他所需材料均有乙方自备</t>
  </si>
  <si>
    <t>t</t>
  </si>
  <si>
    <t>混凝土浇筑;垫层</t>
  </si>
  <si>
    <t>1.混凝土种类:商品混凝土
2.混凝土强度等级:不分等级
3.部位：垫层
4.浇筑方式：人工，现场水平、垂直运输乙方负责      
5.乙方自备施工机具、施工辅材
6.含浇筑、振捣、洒水、覆盖养护</t>
  </si>
  <si>
    <t>混凝土浇筑;柱</t>
  </si>
  <si>
    <t>1.混凝土种类:商品混凝土
2.混凝土强度等级:不分等级
3.部位：框柱、构造柱
4.浇筑方式：人工，现场水平、垂直运输乙方负责      
5.乙方自备施工机具、施工辅材
6.含浇筑、振捣、洒水、覆盖养护</t>
  </si>
  <si>
    <t>混凝土浇筑;梁</t>
  </si>
  <si>
    <t>1.混凝土种类:商品混凝土
2.混凝土强度等级:不分等级
3.部位：梁
4.浇筑方式：人工，现场水平、垂直运输乙方负责      
5.乙方自备施工机具、施工辅材
6.含浇筑、振捣、洒水、覆盖养护</t>
  </si>
  <si>
    <t>混凝土浇筑;剪力墙</t>
  </si>
  <si>
    <t>1.混凝土种类:商品混凝土
2.混凝土强度等级:不分等级
3.部位：剪力墙
4.浇筑方式：人工，现场水平、垂直运输乙方负责      
5.乙方自备施工机具、施工辅材
6.含浇筑、振捣、洒水、覆盖养护</t>
  </si>
  <si>
    <t>混凝土浇筑;板</t>
  </si>
  <si>
    <t>1.混凝土种类:商品混凝土
2.混凝土强度等级:不分等级
3.部位：板
4.浇筑方式：人工，现场水平、垂直运输乙方负责      
5.乙方自备施工机具、施工辅材
6.含浇筑、振捣、洒水、覆盖养护</t>
  </si>
  <si>
    <t>复合模板制作、安拆</t>
  </si>
  <si>
    <t>1.部位：综合，包含但不限于柱梁墙板等构件。    
2.计量方式：以图示尺寸，按实际接触面积计量。
3.模板制作、安装、拆除、转运、补损等。
4.乙方自带模板、支撑、螺栓、脱模剂等材料。
4.乙方自行负责工作所需工器具、机具。                
5.乙方负责施工期间的水平、垂直运输、转运等。</t>
  </si>
  <si>
    <t>组合钢模板制作、安拆</t>
  </si>
  <si>
    <t>钢板桩支护</t>
  </si>
  <si>
    <t>1.工作内容：钢板桩支护安装及拆除
2.甲供：无
3.乙供：除甲供外的材料和施工机具
4.计量规则：按钢板桩质量以吨计算
5.支护周期45天。</t>
  </si>
  <si>
    <t>内外墙面抹灰+刮腻子</t>
  </si>
  <si>
    <t>1.墙体类型:砌块墙、混凝土基层
2.厚度、砂浆配合比:以施工图为准。
3.含门窗等细部收口               
4.乙方自备施工所需如搅拌机等机具。
5.甲供：双飞粉、水泥、砂石料等竣工图标识饰面材料
5.按实际抹灰面积计算。</t>
  </si>
  <si>
    <t>综合钢管脚手架</t>
  </si>
  <si>
    <t>1、综合脚手架，高度4m内。
2、搭设和拆除及补损，乙方自行考虑工期，单价不予调整。
3、施工过程的正常维护。
4、乙方负责钢管扣件等辅材。
5、安全网由甲方提供，乙方负责挂设、拆除，人工费有已包含在综合单价中。
6、甲供：无。
7、按现行计量规范以水平投影面积计算。</t>
  </si>
  <si>
    <t>㎡</t>
  </si>
  <si>
    <t>止水钢板安装</t>
  </si>
  <si>
    <t>1.工作内容：止水钢板安装
2.甲供：止水钢板
3.乙供：除甲供外的材料和施工机具
4.计量规则：以施工实际尺寸以延长米计量
5.土方场外运输另行计量</t>
  </si>
  <si>
    <t>m</t>
  </si>
  <si>
    <t>钢筋混凝土挡土墙</t>
  </si>
  <si>
    <t>1.混凝土种类:商品混凝土
2.混凝土强度等级:不分等级
3.部位：坡道两侧
4.浇筑方式：人工，现场水平、垂直运输乙方负责      
5.乙方自备施工机具、施工辅材
6.含浇筑、振捣、洒水、覆盖养护</t>
  </si>
  <si>
    <t>钢柱、支撑</t>
  </si>
  <si>
    <t>1.工作内容:钢柱、支撑制作安装、2遍防锈漆
2.施工部位：坡道挡墙
3.甲供：不锈钢方管
4.乙供：除甲供外的材料和施工机具
5.实际施工以千克计量</t>
  </si>
  <si>
    <t>kg</t>
  </si>
  <si>
    <t>钢屋架</t>
  </si>
  <si>
    <t>1.工作内容:钢屋架制作安装、安装在钢柱上，2遍防锈漆
2.施工部位：坡道顶
3.甲供：不锈钢方管
4.乙供：除甲供外的材料和施工机具
5.实际施工以千克计量</t>
  </si>
  <si>
    <t>采光天棚</t>
  </si>
  <si>
    <t>1.工作内容:采光天棚安装、清洗，安装在屋架上
2.施工部位：坡道顶
3.甲供：耐力阳光板
4.乙供：除甲供外的材料和施工机具
5.实际施工以展开面积计量
6.嵌缝、塞口材料种类:详图</t>
  </si>
  <si>
    <t>钢筋混凝土结构层</t>
  </si>
  <si>
    <t>1.混凝土种类:商品混凝土
2.混凝土强度等级:不分等级
3.部位：地下室入口坡道
4.浇筑方式：人工，现场水平、垂直运输乙方负责      
5.乙方自备施工机具、施工辅材
6.含浇筑、振捣、洒水、养护
7.工程量:最终以业主核定工程量为准</t>
  </si>
  <si>
    <t>地下室入口坡道找坡层</t>
  </si>
  <si>
    <t xml:space="preserve">1.混凝土种类:商品混凝土
2.混凝土强度等级:不分等级
3.厚度：10cm
4.部位：地下室坡道
5.浇筑方式：人工，现场水平、垂直运输乙方负责      
6.乙方自备施工机具、施工辅材
7.含浇筑、振捣、防滑拉槽、养护
8.工程量:最终以业主核定工程量为准
</t>
  </si>
  <si>
    <t>砖砌体</t>
  </si>
  <si>
    <t>1.砖品种、规格、强度等级:免烧砖MU10
2.部位：隔墙
3.砂浆强度等级:水泥砂浆M7.5
4.水平、垂直运输乙方负责
5.甲供：砖砌体、水泥、砂石料，其他所需材料均有乙方自备。</t>
  </si>
  <si>
    <t>门头钢架</t>
  </si>
  <si>
    <t>1.工作内容：钢结构制作与安装
2.部位：围挡钢架大门
3.甲供：角钢
4.乙供：除甲供外的材料和施工机具
5.计量规则：以加工钢材以千克计量</t>
  </si>
  <si>
    <t>围挡</t>
  </si>
  <si>
    <t xml:space="preserve">1.工作内容:测量放样，钢结构制作与安装，面板铺贴，每平米钢含量9.59kg
2.部位：围挡高2m
3.甲供：角钢、镀锌板
4.乙供：除甲供外的材料和施工机具
5.计量规则：以施工实际尺寸以平方米计量
</t>
  </si>
  <si>
    <t>仿真草皮铺贴</t>
  </si>
  <si>
    <t xml:space="preserve">1.围挡铁皮外立面铺贴绿色仿真草皮
2.甲供：仿真草皮
3.乙供：除甲供外的材料和施工机具
4.计量规则：按铺贴面积以平方米计量
</t>
  </si>
  <si>
    <t>离心式抽水泵</t>
  </si>
  <si>
    <t>1.工作内容：施工降排水
2.甲供：施工用电
3.设备型号：离心式
4.规格：150mm
5.计量规则:按抽水台班计量</t>
  </si>
  <si>
    <t>台班</t>
  </si>
  <si>
    <t>1.工作内容：施工降排水
2.甲供：施工用电
3.设备型号：离心式
4.规格：70mm
5.计量规则:按抽水台班计量</t>
  </si>
  <si>
    <t>小计</t>
  </si>
  <si>
    <t>大理市广电路3号经营性资产装修改造EPC项目
消防水池、坡道建设工程控制价</t>
  </si>
  <si>
    <t>全费用单价(含税)</t>
  </si>
  <si>
    <t>除税
合价</t>
  </si>
  <si>
    <t>含税
合价</t>
  </si>
  <si>
    <t>每平米钢含量9.59kg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</si>
</sst>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9">
    <font>
      <sz val="9"/>
      <color theme="1"/>
      <name val="??"/>
      <charset val="134"/>
      <scheme val="minor"/>
    </font>
    <font>
      <b/>
      <sz val="2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12"/>
      <color theme="1"/>
      <name val="??"/>
      <charset val="134"/>
      <scheme val="minor"/>
    </font>
    <font>
      <sz val="20"/>
      <color theme="1"/>
      <name val="??"/>
      <charset val="134"/>
      <scheme val="minor"/>
    </font>
    <font>
      <sz val="12"/>
      <color theme="1"/>
      <name val="宋体"/>
      <charset val="134"/>
    </font>
    <font>
      <b/>
      <sz val="11"/>
      <color rgb="FFFFFFFF"/>
      <name val="??"/>
      <charset val="0"/>
      <scheme val="minor"/>
    </font>
    <font>
      <sz val="11"/>
      <color theme="1"/>
      <name val="??"/>
      <charset val="134"/>
      <scheme val="minor"/>
    </font>
    <font>
      <b/>
      <sz val="11"/>
      <color theme="1"/>
      <name val="??"/>
      <charset val="0"/>
      <scheme val="minor"/>
    </font>
    <font>
      <u/>
      <sz val="11"/>
      <color rgb="FF800080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5"/>
      <color theme="3"/>
      <name val="??"/>
      <charset val="134"/>
      <scheme val="minor"/>
    </font>
    <font>
      <sz val="11"/>
      <color rgb="FF3F3F76"/>
      <name val="??"/>
      <charset val="0"/>
      <scheme val="minor"/>
    </font>
    <font>
      <b/>
      <sz val="11"/>
      <color rgb="FF3F3F3F"/>
      <name val="??"/>
      <charset val="0"/>
      <scheme val="minor"/>
    </font>
    <font>
      <b/>
      <sz val="11"/>
      <color theme="3"/>
      <name val="??"/>
      <charset val="134"/>
      <scheme val="minor"/>
    </font>
    <font>
      <sz val="11"/>
      <color rgb="FFFA7D00"/>
      <name val="??"/>
      <charset val="0"/>
      <scheme val="minor"/>
    </font>
    <font>
      <b/>
      <sz val="18"/>
      <color theme="3"/>
      <name val="??"/>
      <charset val="134"/>
      <scheme val="minor"/>
    </font>
    <font>
      <sz val="11"/>
      <color theme="1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theme="0"/>
      <name val="??"/>
      <charset val="0"/>
      <scheme val="minor"/>
    </font>
    <font>
      <u/>
      <sz val="11"/>
      <color rgb="FF0000FF"/>
      <name val="??"/>
      <charset val="0"/>
      <scheme val="minor"/>
    </font>
    <font>
      <sz val="11"/>
      <color rgb="FFFF0000"/>
      <name val="??"/>
      <charset val="0"/>
      <scheme val="minor"/>
    </font>
    <font>
      <sz val="11"/>
      <color rgb="FF9C6500"/>
      <name val="??"/>
      <charset val="0"/>
      <scheme val="minor"/>
    </font>
    <font>
      <b/>
      <sz val="13"/>
      <color theme="3"/>
      <name val="??"/>
      <charset val="134"/>
      <scheme val="minor"/>
    </font>
    <font>
      <i/>
      <sz val="11"/>
      <color rgb="FF7F7F7F"/>
      <name val="??"/>
      <charset val="0"/>
      <scheme val="minor"/>
    </font>
    <font>
      <sz val="11"/>
      <color rgb="FF006100"/>
      <name val="??"/>
      <charset val="0"/>
      <scheme val="minor"/>
    </font>
    <font>
      <u/>
      <sz val="12"/>
      <color rgb="FFFF0000"/>
      <name val="宋体"/>
      <charset val="134"/>
    </font>
    <font>
      <b/>
      <u/>
      <sz val="12"/>
      <color theme="3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1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6" borderId="1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9" borderId="21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5" borderId="18" applyNumberFormat="0" applyAlignment="0" applyProtection="0">
      <alignment vertical="center"/>
    </xf>
    <xf numFmtId="0" fontId="11" fillId="5" borderId="16" applyNumberFormat="0" applyAlignment="0" applyProtection="0">
      <alignment vertical="center"/>
    </xf>
    <xf numFmtId="0" fontId="7" fillId="4" borderId="14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0" fillId="0" borderId="0"/>
  </cellStyleXfs>
  <cellXfs count="42">
    <xf numFmtId="0" fontId="0" fillId="0" borderId="0" xfId="49"/>
    <xf numFmtId="0" fontId="0" fillId="0" borderId="0" xfId="49" applyAlignment="1">
      <alignment vertical="center"/>
    </xf>
    <xf numFmtId="0" fontId="0" fillId="0" borderId="0" xfId="49" applyFill="1" applyAlignment="1">
      <alignment vertical="center"/>
    </xf>
    <xf numFmtId="0" fontId="0" fillId="2" borderId="0" xfId="49" applyFill="1" applyAlignment="1">
      <alignment vertical="center"/>
    </xf>
    <xf numFmtId="0" fontId="0" fillId="0" borderId="0" xfId="49" applyFill="1"/>
    <xf numFmtId="0" fontId="1" fillId="3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center" vertical="center" wrapText="1"/>
    </xf>
    <xf numFmtId="0" fontId="2" fillId="3" borderId="0" xfId="49" applyFont="1" applyFill="1" applyAlignment="1">
      <alignment vertical="center" wrapText="1"/>
    </xf>
    <xf numFmtId="0" fontId="2" fillId="0" borderId="0" xfId="49" applyFont="1" applyFill="1" applyAlignment="1">
      <alignment vertical="center" wrapText="1"/>
    </xf>
    <xf numFmtId="0" fontId="2" fillId="3" borderId="0" xfId="49" applyFont="1" applyFill="1" applyAlignment="1">
      <alignment horizontal="right" vertical="center" wrapText="1"/>
    </xf>
    <xf numFmtId="0" fontId="2" fillId="3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3" fillId="0" borderId="1" xfId="49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0" fontId="0" fillId="0" borderId="1" xfId="49" applyBorder="1" applyAlignment="1">
      <alignment vertical="center" wrapText="1"/>
    </xf>
    <xf numFmtId="0" fontId="2" fillId="0" borderId="1" xfId="49" applyFont="1" applyFill="1" applyBorder="1" applyAlignment="1">
      <alignment vertical="center" wrapText="1"/>
    </xf>
    <xf numFmtId="0" fontId="2" fillId="3" borderId="1" xfId="49" applyFont="1" applyFill="1" applyBorder="1" applyAlignment="1">
      <alignment horizontal="left" vertical="center" wrapText="1"/>
    </xf>
    <xf numFmtId="0" fontId="2" fillId="3" borderId="2" xfId="49" applyFont="1" applyFill="1" applyBorder="1" applyAlignment="1">
      <alignment horizontal="center" vertical="center" wrapText="1"/>
    </xf>
    <xf numFmtId="0" fontId="0" fillId="0" borderId="1" xfId="49" applyFill="1" applyBorder="1" applyAlignment="1">
      <alignment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2" fillId="3" borderId="3" xfId="49" applyFont="1" applyFill="1" applyBorder="1" applyAlignment="1">
      <alignment horizontal="center" vertical="center" wrapText="1"/>
    </xf>
    <xf numFmtId="0" fontId="2" fillId="3" borderId="4" xfId="49" applyFont="1" applyFill="1" applyBorder="1" applyAlignment="1">
      <alignment horizontal="center" vertical="center" wrapText="1"/>
    </xf>
    <xf numFmtId="0" fontId="3" fillId="3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right" vertical="center" wrapText="1"/>
    </xf>
    <xf numFmtId="0" fontId="3" fillId="3" borderId="1" xfId="49" applyFont="1" applyFill="1" applyBorder="1" applyAlignment="1">
      <alignment horizontal="right" vertical="center" wrapText="1"/>
    </xf>
    <xf numFmtId="0" fontId="4" fillId="0" borderId="0" xfId="49" applyFont="1"/>
    <xf numFmtId="0" fontId="4" fillId="0" borderId="0" xfId="49" applyFont="1" applyFill="1"/>
    <xf numFmtId="0" fontId="3" fillId="3" borderId="1" xfId="49" applyFont="1" applyFill="1" applyBorder="1" applyAlignment="1">
      <alignment horizontal="left" vertical="center" wrapText="1"/>
    </xf>
    <xf numFmtId="0" fontId="0" fillId="0" borderId="1" xfId="49" applyFill="1" applyBorder="1"/>
    <xf numFmtId="0" fontId="0" fillId="0" borderId="1" xfId="49" applyBorder="1"/>
    <xf numFmtId="0" fontId="0" fillId="0" borderId="1" xfId="49" applyFill="1" applyBorder="1" applyAlignment="1">
      <alignment horizontal="left" vertical="center" wrapText="1"/>
    </xf>
    <xf numFmtId="0" fontId="5" fillId="0" borderId="5" xfId="49" applyFont="1" applyBorder="1" applyAlignment="1">
      <alignment horizontal="center" vertical="center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opLeftCell="A7" workbookViewId="0">
      <selection activeCell="O16" sqref="O16"/>
    </sheetView>
  </sheetViews>
  <sheetFormatPr defaultColWidth="9" defaultRowHeight="11.4"/>
  <sheetData>
    <row r="1" ht="43" customHeight="1" spans="1:10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ht="30" customHeight="1" spans="1:10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9"/>
    </row>
    <row r="3" ht="30" customHeight="1" spans="1:10">
      <c r="A3" s="35"/>
      <c r="B3" s="36"/>
      <c r="C3" s="36"/>
      <c r="D3" s="36"/>
      <c r="E3" s="36"/>
      <c r="F3" s="36"/>
      <c r="G3" s="36"/>
      <c r="H3" s="36"/>
      <c r="I3" s="36"/>
      <c r="J3" s="40"/>
    </row>
    <row r="4" ht="30" customHeight="1" spans="1:10">
      <c r="A4" s="35"/>
      <c r="B4" s="36"/>
      <c r="C4" s="36"/>
      <c r="D4" s="36"/>
      <c r="E4" s="36"/>
      <c r="F4" s="36"/>
      <c r="G4" s="36"/>
      <c r="H4" s="36"/>
      <c r="I4" s="36"/>
      <c r="J4" s="40"/>
    </row>
    <row r="5" ht="30" customHeight="1" spans="1:10">
      <c r="A5" s="35"/>
      <c r="B5" s="36"/>
      <c r="C5" s="36"/>
      <c r="D5" s="36"/>
      <c r="E5" s="36"/>
      <c r="F5" s="36"/>
      <c r="G5" s="36"/>
      <c r="H5" s="36"/>
      <c r="I5" s="36"/>
      <c r="J5" s="40"/>
    </row>
    <row r="6" ht="30" customHeight="1" spans="1:10">
      <c r="A6" s="35"/>
      <c r="B6" s="36"/>
      <c r="C6" s="36"/>
      <c r="D6" s="36"/>
      <c r="E6" s="36"/>
      <c r="F6" s="36"/>
      <c r="G6" s="36"/>
      <c r="H6" s="36"/>
      <c r="I6" s="36"/>
      <c r="J6" s="40"/>
    </row>
    <row r="7" ht="30" customHeight="1" spans="1:10">
      <c r="A7" s="35"/>
      <c r="B7" s="36"/>
      <c r="C7" s="36"/>
      <c r="D7" s="36"/>
      <c r="E7" s="36"/>
      <c r="F7" s="36"/>
      <c r="G7" s="36"/>
      <c r="H7" s="36"/>
      <c r="I7" s="36"/>
      <c r="J7" s="40"/>
    </row>
    <row r="8" ht="30" customHeight="1" spans="1:10">
      <c r="A8" s="35"/>
      <c r="B8" s="36"/>
      <c r="C8" s="36"/>
      <c r="D8" s="36"/>
      <c r="E8" s="36"/>
      <c r="F8" s="36"/>
      <c r="G8" s="36"/>
      <c r="H8" s="36"/>
      <c r="I8" s="36"/>
      <c r="J8" s="40"/>
    </row>
    <row r="9" ht="30" customHeight="1" spans="1:10">
      <c r="A9" s="35"/>
      <c r="B9" s="36"/>
      <c r="C9" s="36"/>
      <c r="D9" s="36"/>
      <c r="E9" s="36"/>
      <c r="F9" s="36"/>
      <c r="G9" s="36"/>
      <c r="H9" s="36"/>
      <c r="I9" s="36"/>
      <c r="J9" s="40"/>
    </row>
    <row r="10" ht="30" customHeight="1" spans="1:10">
      <c r="A10" s="35"/>
      <c r="B10" s="36"/>
      <c r="C10" s="36"/>
      <c r="D10" s="36"/>
      <c r="E10" s="36"/>
      <c r="F10" s="36"/>
      <c r="G10" s="36"/>
      <c r="H10" s="36"/>
      <c r="I10" s="36"/>
      <c r="J10" s="40"/>
    </row>
    <row r="11" ht="30" customHeight="1" spans="1:10">
      <c r="A11" s="35"/>
      <c r="B11" s="36"/>
      <c r="C11" s="36"/>
      <c r="D11" s="36"/>
      <c r="E11" s="36"/>
      <c r="F11" s="36"/>
      <c r="G11" s="36"/>
      <c r="H11" s="36"/>
      <c r="I11" s="36"/>
      <c r="J11" s="40"/>
    </row>
    <row r="12" ht="30" customHeight="1" spans="1:10">
      <c r="A12" s="35"/>
      <c r="B12" s="36"/>
      <c r="C12" s="36"/>
      <c r="D12" s="36"/>
      <c r="E12" s="36"/>
      <c r="F12" s="36"/>
      <c r="G12" s="36"/>
      <c r="H12" s="36"/>
      <c r="I12" s="36"/>
      <c r="J12" s="40"/>
    </row>
    <row r="13" ht="30" customHeight="1" spans="1:10">
      <c r="A13" s="35"/>
      <c r="B13" s="36"/>
      <c r="C13" s="36"/>
      <c r="D13" s="36"/>
      <c r="E13" s="36"/>
      <c r="F13" s="36"/>
      <c r="G13" s="36"/>
      <c r="H13" s="36"/>
      <c r="I13" s="36"/>
      <c r="J13" s="40"/>
    </row>
    <row r="14" ht="30" customHeight="1" spans="1:10">
      <c r="A14" s="35"/>
      <c r="B14" s="36"/>
      <c r="C14" s="36"/>
      <c r="D14" s="36"/>
      <c r="E14" s="36"/>
      <c r="F14" s="36"/>
      <c r="G14" s="36"/>
      <c r="H14" s="36"/>
      <c r="I14" s="36"/>
      <c r="J14" s="40"/>
    </row>
    <row r="15" ht="30" customHeight="1" spans="1:10">
      <c r="A15" s="35"/>
      <c r="B15" s="36"/>
      <c r="C15" s="36"/>
      <c r="D15" s="36"/>
      <c r="E15" s="36"/>
      <c r="F15" s="36"/>
      <c r="G15" s="36"/>
      <c r="H15" s="36"/>
      <c r="I15" s="36"/>
      <c r="J15" s="40"/>
    </row>
    <row r="16" ht="30" customHeight="1" spans="1:10">
      <c r="A16" s="35"/>
      <c r="B16" s="36"/>
      <c r="C16" s="36"/>
      <c r="D16" s="36"/>
      <c r="E16" s="36"/>
      <c r="F16" s="36"/>
      <c r="G16" s="36"/>
      <c r="H16" s="36"/>
      <c r="I16" s="36"/>
      <c r="J16" s="40"/>
    </row>
    <row r="17" ht="30" customHeight="1" spans="1:10">
      <c r="A17" s="35"/>
      <c r="B17" s="36"/>
      <c r="C17" s="36"/>
      <c r="D17" s="36"/>
      <c r="E17" s="36"/>
      <c r="F17" s="36"/>
      <c r="G17" s="36"/>
      <c r="H17" s="36"/>
      <c r="I17" s="36"/>
      <c r="J17" s="40"/>
    </row>
    <row r="18" ht="30" customHeight="1" spans="1:10">
      <c r="A18" s="37"/>
      <c r="B18" s="38"/>
      <c r="C18" s="38"/>
      <c r="D18" s="38"/>
      <c r="E18" s="38"/>
      <c r="F18" s="38"/>
      <c r="G18" s="38"/>
      <c r="H18" s="38"/>
      <c r="I18" s="38"/>
      <c r="J18" s="41"/>
    </row>
  </sheetData>
  <mergeCells count="2">
    <mergeCell ref="A1:J1"/>
    <mergeCell ref="A2:J18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showGridLines="0" tabSelected="1" view="pageBreakPreview" zoomScaleNormal="100" zoomScaleSheetLayoutView="100" workbookViewId="0">
      <selection activeCell="C3" sqref="C3:C6"/>
    </sheetView>
  </sheetViews>
  <sheetFormatPr defaultColWidth="9" defaultRowHeight="11.4"/>
  <cols>
    <col min="1" max="1" width="5.15625" customWidth="1"/>
    <col min="2" max="2" width="10.75" customWidth="1"/>
    <col min="3" max="3" width="37.875" customWidth="1"/>
    <col min="4" max="4" width="5.5" customWidth="1"/>
    <col min="5" max="5" width="10.5" customWidth="1"/>
    <col min="6" max="6" width="10" customWidth="1"/>
    <col min="7" max="7" width="15" customWidth="1"/>
    <col min="8" max="8" width="10.4270833333333" customWidth="1"/>
    <col min="9" max="9" width="8.625" customWidth="1"/>
    <col min="10" max="10" width="10.5" customWidth="1"/>
  </cols>
  <sheetData>
    <row r="1" ht="54" customHeight="1" spans="1:10">
      <c r="A1" s="5" t="s">
        <v>2</v>
      </c>
      <c r="B1" s="5"/>
      <c r="C1" s="5"/>
      <c r="D1" s="5"/>
      <c r="E1" s="5"/>
      <c r="F1" s="5"/>
      <c r="G1" s="5"/>
      <c r="H1" s="5"/>
      <c r="I1" s="5"/>
      <c r="J1" s="5"/>
    </row>
    <row r="2" ht="26" customHeight="1" spans="1:10">
      <c r="A2" s="7" t="s">
        <v>3</v>
      </c>
      <c r="B2" s="7"/>
      <c r="C2" s="7"/>
      <c r="D2" s="7"/>
      <c r="E2" s="7"/>
      <c r="F2" s="7"/>
      <c r="G2" s="7"/>
      <c r="H2" s="9"/>
      <c r="I2" s="9"/>
      <c r="J2" s="9"/>
    </row>
    <row r="3" ht="14.25" customHeight="1" spans="1:10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/>
      <c r="H3" s="10"/>
      <c r="I3" s="10"/>
      <c r="J3" s="10"/>
    </row>
    <row r="4" ht="14.25" customHeight="1" spans="1:10">
      <c r="A4" s="10"/>
      <c r="B4" s="10"/>
      <c r="C4" s="10"/>
      <c r="D4" s="10"/>
      <c r="E4" s="10"/>
      <c r="F4" s="10" t="s">
        <v>10</v>
      </c>
      <c r="G4" s="10"/>
      <c r="H4" s="10" t="s">
        <v>11</v>
      </c>
      <c r="I4" s="10" t="s">
        <v>12</v>
      </c>
      <c r="J4" s="10" t="s">
        <v>13</v>
      </c>
    </row>
    <row r="5" ht="25" customHeight="1" spans="1:10">
      <c r="A5" s="10"/>
      <c r="B5" s="10"/>
      <c r="C5" s="10"/>
      <c r="D5" s="10"/>
      <c r="E5" s="10"/>
      <c r="F5" s="10" t="s">
        <v>14</v>
      </c>
      <c r="G5" s="10" t="s">
        <v>15</v>
      </c>
      <c r="H5" s="10"/>
      <c r="I5" s="10"/>
      <c r="J5" s="10"/>
    </row>
    <row r="6" ht="14" customHeight="1" spans="1:10">
      <c r="A6" s="10"/>
      <c r="B6" s="10">
        <v>2</v>
      </c>
      <c r="C6" s="10">
        <v>3</v>
      </c>
      <c r="D6" s="10">
        <v>4</v>
      </c>
      <c r="E6" s="10">
        <v>1</v>
      </c>
      <c r="F6" s="10">
        <v>2</v>
      </c>
      <c r="G6" s="10">
        <v>3</v>
      </c>
      <c r="H6" s="10" t="s">
        <v>16</v>
      </c>
      <c r="I6" s="10">
        <v>5</v>
      </c>
      <c r="J6" s="10">
        <v>6</v>
      </c>
    </row>
    <row r="7" ht="75" customHeight="1" spans="1:10">
      <c r="A7" s="11">
        <v>1</v>
      </c>
      <c r="B7" s="12" t="s">
        <v>17</v>
      </c>
      <c r="C7" s="12" t="s">
        <v>18</v>
      </c>
      <c r="D7" s="13" t="s">
        <v>19</v>
      </c>
      <c r="E7" s="13">
        <v>50</v>
      </c>
      <c r="F7" s="24"/>
      <c r="G7" s="24"/>
      <c r="H7" s="24"/>
      <c r="I7" s="24"/>
      <c r="J7" s="24"/>
    </row>
    <row r="8" ht="71" customHeight="1" spans="1:10">
      <c r="A8" s="11">
        <v>2</v>
      </c>
      <c r="B8" s="12" t="s">
        <v>20</v>
      </c>
      <c r="C8" s="12" t="s">
        <v>21</v>
      </c>
      <c r="D8" s="13" t="s">
        <v>19</v>
      </c>
      <c r="E8" s="13">
        <v>50</v>
      </c>
      <c r="F8" s="24"/>
      <c r="G8" s="24"/>
      <c r="H8" s="24"/>
      <c r="I8" s="24"/>
      <c r="J8" s="24"/>
    </row>
    <row r="9" ht="71" customHeight="1" spans="1:10">
      <c r="A9" s="11">
        <v>3</v>
      </c>
      <c r="B9" s="15" t="s">
        <v>22</v>
      </c>
      <c r="C9" s="16" t="s">
        <v>23</v>
      </c>
      <c r="D9" s="11" t="s">
        <v>24</v>
      </c>
      <c r="E9" s="10">
        <v>150</v>
      </c>
      <c r="F9" s="24"/>
      <c r="G9" s="24"/>
      <c r="H9" s="24"/>
      <c r="I9" s="24"/>
      <c r="J9" s="24"/>
    </row>
    <row r="10" ht="71" customHeight="1" spans="1:10">
      <c r="A10" s="11">
        <v>4</v>
      </c>
      <c r="B10" s="12" t="s">
        <v>25</v>
      </c>
      <c r="C10" s="16" t="s">
        <v>26</v>
      </c>
      <c r="D10" s="11" t="s">
        <v>19</v>
      </c>
      <c r="E10" s="11">
        <v>400</v>
      </c>
      <c r="F10" s="24"/>
      <c r="G10" s="24"/>
      <c r="H10" s="24"/>
      <c r="I10" s="24"/>
      <c r="J10" s="24"/>
    </row>
    <row r="11" ht="71" customHeight="1" spans="1:10">
      <c r="A11" s="11">
        <v>5</v>
      </c>
      <c r="B11" s="12" t="s">
        <v>27</v>
      </c>
      <c r="C11" s="16" t="s">
        <v>28</v>
      </c>
      <c r="D11" s="11" t="s">
        <v>24</v>
      </c>
      <c r="E11" s="11">
        <v>100</v>
      </c>
      <c r="F11" s="24"/>
      <c r="G11" s="24"/>
      <c r="H11" s="24"/>
      <c r="I11" s="24"/>
      <c r="J11" s="24"/>
    </row>
    <row r="12" ht="72" customHeight="1" spans="1:10">
      <c r="A12" s="11">
        <v>6</v>
      </c>
      <c r="B12" s="12" t="s">
        <v>29</v>
      </c>
      <c r="C12" s="16" t="s">
        <v>30</v>
      </c>
      <c r="D12" s="11" t="s">
        <v>19</v>
      </c>
      <c r="E12" s="11">
        <v>200</v>
      </c>
      <c r="F12" s="24"/>
      <c r="G12" s="24"/>
      <c r="H12" s="24"/>
      <c r="I12" s="24"/>
      <c r="J12" s="24"/>
    </row>
    <row r="13" ht="69" customHeight="1" spans="1:10">
      <c r="A13" s="11">
        <v>7</v>
      </c>
      <c r="B13" s="12" t="s">
        <v>31</v>
      </c>
      <c r="C13" s="12" t="s">
        <v>32</v>
      </c>
      <c r="D13" s="13" t="s">
        <v>19</v>
      </c>
      <c r="E13" s="13">
        <v>200</v>
      </c>
      <c r="F13" s="24"/>
      <c r="G13" s="24"/>
      <c r="H13" s="24"/>
      <c r="I13" s="24"/>
      <c r="J13" s="24"/>
    </row>
    <row r="14" ht="72" customHeight="1" spans="1:10">
      <c r="A14" s="11">
        <v>8</v>
      </c>
      <c r="B14" s="12" t="s">
        <v>33</v>
      </c>
      <c r="C14" s="12" t="s">
        <v>34</v>
      </c>
      <c r="D14" s="13" t="s">
        <v>19</v>
      </c>
      <c r="E14" s="13">
        <v>200</v>
      </c>
      <c r="F14" s="24"/>
      <c r="G14" s="24"/>
      <c r="H14" s="24"/>
      <c r="I14" s="24"/>
      <c r="J14" s="24"/>
    </row>
    <row r="15" ht="73" customHeight="1" spans="1:10">
      <c r="A15" s="11">
        <v>9</v>
      </c>
      <c r="B15" s="12" t="s">
        <v>35</v>
      </c>
      <c r="C15" s="12" t="s">
        <v>36</v>
      </c>
      <c r="D15" s="13" t="s">
        <v>19</v>
      </c>
      <c r="E15" s="13">
        <v>100</v>
      </c>
      <c r="F15" s="24"/>
      <c r="G15" s="24"/>
      <c r="H15" s="24"/>
      <c r="I15" s="24"/>
      <c r="J15" s="24"/>
    </row>
    <row r="16" ht="85" customHeight="1" spans="1:10">
      <c r="A16" s="11">
        <v>10</v>
      </c>
      <c r="B16" s="12" t="s">
        <v>37</v>
      </c>
      <c r="C16" s="12" t="s">
        <v>38</v>
      </c>
      <c r="D16" s="13" t="s">
        <v>19</v>
      </c>
      <c r="E16" s="13">
        <v>100</v>
      </c>
      <c r="F16" s="24"/>
      <c r="G16" s="24"/>
      <c r="H16" s="24"/>
      <c r="I16" s="24"/>
      <c r="J16" s="24"/>
    </row>
    <row r="17" ht="115" customHeight="1" spans="1:10">
      <c r="A17" s="11">
        <v>11</v>
      </c>
      <c r="B17" s="12" t="s">
        <v>39</v>
      </c>
      <c r="C17" s="12" t="s">
        <v>40</v>
      </c>
      <c r="D17" s="13" t="s">
        <v>41</v>
      </c>
      <c r="E17" s="13">
        <v>200</v>
      </c>
      <c r="F17" s="29"/>
      <c r="G17" s="29"/>
      <c r="H17" s="29"/>
      <c r="I17" s="29"/>
      <c r="J17" s="31" t="s">
        <v>42</v>
      </c>
    </row>
    <row r="18" ht="94" customHeight="1" spans="1:10">
      <c r="A18" s="11">
        <v>12</v>
      </c>
      <c r="B18" s="12" t="s">
        <v>43</v>
      </c>
      <c r="C18" s="16" t="s">
        <v>44</v>
      </c>
      <c r="D18" s="11" t="s">
        <v>45</v>
      </c>
      <c r="E18" s="11">
        <v>10</v>
      </c>
      <c r="F18" s="29"/>
      <c r="G18" s="29"/>
      <c r="H18" s="29"/>
      <c r="I18" s="29"/>
      <c r="J18" s="31"/>
    </row>
    <row r="19" ht="93" customHeight="1" spans="1:10">
      <c r="A19" s="11">
        <v>13</v>
      </c>
      <c r="B19" s="12" t="s">
        <v>46</v>
      </c>
      <c r="C19" s="16" t="s">
        <v>47</v>
      </c>
      <c r="D19" s="11" t="s">
        <v>19</v>
      </c>
      <c r="E19" s="11">
        <f>50+12</f>
        <v>62</v>
      </c>
      <c r="F19" s="25"/>
      <c r="G19" s="25"/>
      <c r="H19" s="25"/>
      <c r="I19" s="25"/>
      <c r="J19" s="25"/>
    </row>
    <row r="20" ht="83" customHeight="1" spans="1:10">
      <c r="A20" s="11">
        <v>14</v>
      </c>
      <c r="B20" s="12" t="s">
        <v>48</v>
      </c>
      <c r="C20" s="16" t="s">
        <v>49</v>
      </c>
      <c r="D20" s="11" t="s">
        <v>19</v>
      </c>
      <c r="E20" s="11">
        <v>30</v>
      </c>
      <c r="F20" s="25"/>
      <c r="G20" s="25"/>
      <c r="H20" s="25"/>
      <c r="I20" s="25"/>
      <c r="J20" s="25"/>
    </row>
    <row r="21" ht="83" customHeight="1" spans="1:10">
      <c r="A21" s="11">
        <v>15</v>
      </c>
      <c r="B21" s="12" t="s">
        <v>50</v>
      </c>
      <c r="C21" s="16" t="s">
        <v>51</v>
      </c>
      <c r="D21" s="11" t="s">
        <v>19</v>
      </c>
      <c r="E21" s="11">
        <v>30</v>
      </c>
      <c r="F21" s="25"/>
      <c r="G21" s="25"/>
      <c r="H21" s="25"/>
      <c r="I21" s="25"/>
      <c r="J21" s="25"/>
    </row>
    <row r="22" ht="80" customHeight="1" spans="1:10">
      <c r="A22" s="11">
        <v>16</v>
      </c>
      <c r="B22" s="12" t="s">
        <v>52</v>
      </c>
      <c r="C22" s="16" t="s">
        <v>53</v>
      </c>
      <c r="D22" s="11" t="s">
        <v>19</v>
      </c>
      <c r="E22" s="11">
        <v>20</v>
      </c>
      <c r="F22" s="25"/>
      <c r="G22" s="25"/>
      <c r="H22" s="25"/>
      <c r="I22" s="25"/>
      <c r="J22" s="25"/>
    </row>
    <row r="23" ht="102" customHeight="1" spans="1:10">
      <c r="A23" s="11">
        <v>17</v>
      </c>
      <c r="B23" s="12" t="s">
        <v>54</v>
      </c>
      <c r="C23" s="16" t="s">
        <v>55</v>
      </c>
      <c r="D23" s="11" t="s">
        <v>19</v>
      </c>
      <c r="E23" s="11">
        <v>20</v>
      </c>
      <c r="F23" s="29"/>
      <c r="G23" s="29"/>
      <c r="H23" s="29"/>
      <c r="I23" s="29"/>
      <c r="J23" s="31"/>
    </row>
    <row r="24" ht="109" customHeight="1" spans="1:10">
      <c r="A24" s="11">
        <v>18</v>
      </c>
      <c r="B24" s="12" t="s">
        <v>56</v>
      </c>
      <c r="C24" s="16" t="s">
        <v>57</v>
      </c>
      <c r="D24" s="11" t="s">
        <v>24</v>
      </c>
      <c r="E24" s="11">
        <v>200</v>
      </c>
      <c r="F24" s="29"/>
      <c r="G24" s="25"/>
      <c r="H24" s="25"/>
      <c r="I24" s="25"/>
      <c r="J24" s="25"/>
    </row>
    <row r="25" ht="82" customHeight="1" spans="1:10">
      <c r="A25" s="11">
        <v>19</v>
      </c>
      <c r="B25" s="12" t="s">
        <v>58</v>
      </c>
      <c r="C25" s="16" t="s">
        <v>57</v>
      </c>
      <c r="D25" s="11" t="s">
        <v>24</v>
      </c>
      <c r="E25" s="11">
        <f>200+120</f>
        <v>320</v>
      </c>
      <c r="F25" s="25"/>
      <c r="G25" s="25"/>
      <c r="H25" s="25"/>
      <c r="I25" s="25"/>
      <c r="J25" s="25"/>
    </row>
    <row r="26" ht="92" customHeight="1" spans="1:10">
      <c r="A26" s="11">
        <v>20</v>
      </c>
      <c r="B26" s="12" t="s">
        <v>59</v>
      </c>
      <c r="C26" s="16" t="s">
        <v>60</v>
      </c>
      <c r="D26" s="11" t="s">
        <v>45</v>
      </c>
      <c r="E26" s="11">
        <v>10</v>
      </c>
      <c r="F26" s="25"/>
      <c r="G26" s="25"/>
      <c r="H26" s="25"/>
      <c r="I26" s="25"/>
      <c r="J26" s="25"/>
    </row>
    <row r="27" ht="116" customHeight="1" spans="1:10">
      <c r="A27" s="11">
        <v>21</v>
      </c>
      <c r="B27" s="17" t="s">
        <v>61</v>
      </c>
      <c r="C27" s="17" t="s">
        <v>62</v>
      </c>
      <c r="D27" s="11" t="s">
        <v>24</v>
      </c>
      <c r="E27" s="11">
        <v>150</v>
      </c>
      <c r="F27" s="30"/>
      <c r="G27" s="30"/>
      <c r="H27" s="30"/>
      <c r="I27" s="30"/>
      <c r="J27" s="30"/>
    </row>
    <row r="28" ht="102" customHeight="1" spans="1:10">
      <c r="A28" s="11">
        <v>22</v>
      </c>
      <c r="B28" s="15" t="s">
        <v>63</v>
      </c>
      <c r="C28" s="15" t="s">
        <v>64</v>
      </c>
      <c r="D28" s="18" t="s">
        <v>65</v>
      </c>
      <c r="E28" s="10">
        <v>100</v>
      </c>
      <c r="F28" s="30"/>
      <c r="G28" s="30"/>
      <c r="H28" s="30"/>
      <c r="I28" s="30"/>
      <c r="J28" s="30"/>
    </row>
    <row r="29" ht="102" customHeight="1" spans="1:10">
      <c r="A29" s="11">
        <v>23</v>
      </c>
      <c r="B29" s="19" t="s">
        <v>66</v>
      </c>
      <c r="C29" s="16" t="s">
        <v>67</v>
      </c>
      <c r="D29" s="20" t="s">
        <v>68</v>
      </c>
      <c r="E29" s="11">
        <v>20</v>
      </c>
      <c r="F29" s="30"/>
      <c r="G29" s="30"/>
      <c r="H29" s="30"/>
      <c r="I29" s="30"/>
      <c r="J29" s="30"/>
    </row>
    <row r="30" ht="102" customHeight="1" spans="1:10">
      <c r="A30" s="11">
        <v>24</v>
      </c>
      <c r="B30" s="15" t="s">
        <v>69</v>
      </c>
      <c r="C30" s="16" t="s">
        <v>70</v>
      </c>
      <c r="D30" s="11" t="s">
        <v>19</v>
      </c>
      <c r="E30" s="10">
        <v>80</v>
      </c>
      <c r="F30" s="30"/>
      <c r="G30" s="30"/>
      <c r="H30" s="30"/>
      <c r="I30" s="30"/>
      <c r="J30" s="30"/>
    </row>
    <row r="31" ht="102" customHeight="1" spans="1:10">
      <c r="A31" s="11">
        <v>25</v>
      </c>
      <c r="B31" s="19" t="s">
        <v>71</v>
      </c>
      <c r="C31" s="16" t="s">
        <v>72</v>
      </c>
      <c r="D31" s="11" t="s">
        <v>73</v>
      </c>
      <c r="E31" s="11">
        <v>500</v>
      </c>
      <c r="F31" s="30"/>
      <c r="G31" s="30"/>
      <c r="H31" s="30"/>
      <c r="I31" s="30"/>
      <c r="J31" s="30"/>
    </row>
    <row r="32" ht="102" customHeight="1" spans="1:10">
      <c r="A32" s="11">
        <v>26</v>
      </c>
      <c r="B32" s="19" t="s">
        <v>74</v>
      </c>
      <c r="C32" s="16" t="s">
        <v>75</v>
      </c>
      <c r="D32" s="11" t="s">
        <v>73</v>
      </c>
      <c r="E32" s="11">
        <v>750</v>
      </c>
      <c r="F32" s="30"/>
      <c r="G32" s="30"/>
      <c r="H32" s="30"/>
      <c r="I32" s="30"/>
      <c r="J32" s="30"/>
    </row>
    <row r="33" ht="102" customHeight="1" spans="1:10">
      <c r="A33" s="11">
        <v>27</v>
      </c>
      <c r="B33" s="19" t="s">
        <v>76</v>
      </c>
      <c r="C33" s="16" t="s">
        <v>77</v>
      </c>
      <c r="D33" s="11" t="s">
        <v>24</v>
      </c>
      <c r="E33" s="11">
        <v>150</v>
      </c>
      <c r="F33" s="30"/>
      <c r="G33" s="30"/>
      <c r="H33" s="30"/>
      <c r="I33" s="30"/>
      <c r="J33" s="30"/>
    </row>
    <row r="34" ht="102" customHeight="1" spans="1:10">
      <c r="A34" s="11">
        <v>28</v>
      </c>
      <c r="B34" s="19" t="s">
        <v>78</v>
      </c>
      <c r="C34" s="16" t="s">
        <v>79</v>
      </c>
      <c r="D34" s="11" t="s">
        <v>19</v>
      </c>
      <c r="E34" s="11">
        <v>24</v>
      </c>
      <c r="F34" s="30"/>
      <c r="G34" s="30"/>
      <c r="H34" s="30"/>
      <c r="I34" s="30"/>
      <c r="J34" s="30"/>
    </row>
    <row r="35" ht="102" customHeight="1" spans="1:10">
      <c r="A35" s="11">
        <v>29</v>
      </c>
      <c r="B35" s="15" t="s">
        <v>80</v>
      </c>
      <c r="C35" s="16" t="s">
        <v>81</v>
      </c>
      <c r="D35" s="11" t="s">
        <v>24</v>
      </c>
      <c r="E35" s="10">
        <v>120</v>
      </c>
      <c r="F35" s="30"/>
      <c r="G35" s="30"/>
      <c r="H35" s="30"/>
      <c r="I35" s="30"/>
      <c r="J35" s="30"/>
    </row>
    <row r="36" ht="102" customHeight="1" spans="1:10">
      <c r="A36" s="11">
        <v>30</v>
      </c>
      <c r="B36" s="15" t="s">
        <v>82</v>
      </c>
      <c r="C36" s="16" t="s">
        <v>83</v>
      </c>
      <c r="D36" s="11" t="s">
        <v>19</v>
      </c>
      <c r="E36" s="10">
        <v>25</v>
      </c>
      <c r="F36" s="30"/>
      <c r="G36" s="30"/>
      <c r="H36" s="30"/>
      <c r="I36" s="30"/>
      <c r="J36" s="30"/>
    </row>
    <row r="37" ht="102" customHeight="1" spans="1:10">
      <c r="A37" s="11">
        <v>31</v>
      </c>
      <c r="B37" s="19" t="s">
        <v>84</v>
      </c>
      <c r="C37" s="16" t="s">
        <v>85</v>
      </c>
      <c r="D37" s="11" t="s">
        <v>73</v>
      </c>
      <c r="E37" s="11">
        <v>400</v>
      </c>
      <c r="F37" s="30"/>
      <c r="G37" s="30"/>
      <c r="H37" s="30"/>
      <c r="I37" s="30"/>
      <c r="J37" s="30"/>
    </row>
    <row r="38" ht="102" customHeight="1" spans="1:10">
      <c r="A38" s="11">
        <v>32</v>
      </c>
      <c r="B38" s="15" t="s">
        <v>86</v>
      </c>
      <c r="C38" s="16" t="s">
        <v>87</v>
      </c>
      <c r="D38" s="11" t="s">
        <v>24</v>
      </c>
      <c r="E38" s="10">
        <v>500</v>
      </c>
      <c r="F38" s="30"/>
      <c r="G38" s="30"/>
      <c r="H38" s="30"/>
      <c r="I38" s="30"/>
      <c r="J38" s="30"/>
    </row>
    <row r="39" ht="102" customHeight="1" spans="1:10">
      <c r="A39" s="11">
        <v>33</v>
      </c>
      <c r="B39" s="15" t="s">
        <v>88</v>
      </c>
      <c r="C39" s="16" t="s">
        <v>89</v>
      </c>
      <c r="D39" s="11" t="s">
        <v>24</v>
      </c>
      <c r="E39" s="10">
        <v>500</v>
      </c>
      <c r="F39" s="30"/>
      <c r="G39" s="30"/>
      <c r="H39" s="30"/>
      <c r="I39" s="30"/>
      <c r="J39" s="30"/>
    </row>
    <row r="40" ht="102" customHeight="1" spans="1:10">
      <c r="A40" s="11">
        <v>34</v>
      </c>
      <c r="B40" s="15" t="s">
        <v>90</v>
      </c>
      <c r="C40" s="16" t="s">
        <v>91</v>
      </c>
      <c r="D40" s="11" t="s">
        <v>92</v>
      </c>
      <c r="E40" s="10">
        <v>20</v>
      </c>
      <c r="F40" s="30"/>
      <c r="G40" s="30"/>
      <c r="H40" s="30"/>
      <c r="I40" s="30"/>
      <c r="J40" s="30"/>
    </row>
    <row r="41" ht="102" customHeight="1" spans="1:10">
      <c r="A41" s="11">
        <v>35</v>
      </c>
      <c r="B41" s="15" t="s">
        <v>90</v>
      </c>
      <c r="C41" s="16" t="s">
        <v>93</v>
      </c>
      <c r="D41" s="11" t="s">
        <v>92</v>
      </c>
      <c r="E41" s="10">
        <v>20</v>
      </c>
      <c r="F41" s="30"/>
      <c r="G41" s="30"/>
      <c r="H41" s="30"/>
      <c r="I41" s="30"/>
      <c r="J41" s="30"/>
    </row>
    <row r="42" ht="25" customHeight="1" spans="1:10">
      <c r="A42" s="11">
        <v>36</v>
      </c>
      <c r="B42" s="17" t="s">
        <v>94</v>
      </c>
      <c r="C42" s="17"/>
      <c r="D42" s="23"/>
      <c r="E42" s="25"/>
      <c r="F42" s="25"/>
      <c r="G42" s="25"/>
      <c r="H42" s="25"/>
      <c r="I42" s="25"/>
      <c r="J42" s="25"/>
    </row>
    <row r="46" ht="15.6" spans="2:10">
      <c r="B46" s="26"/>
      <c r="C46" s="26"/>
      <c r="D46" s="26"/>
      <c r="E46" s="26"/>
      <c r="F46" s="26"/>
      <c r="G46" s="26"/>
      <c r="H46" s="26"/>
      <c r="I46" s="26"/>
      <c r="J46" s="26"/>
    </row>
  </sheetData>
  <mergeCells count="14">
    <mergeCell ref="A1:J1"/>
    <mergeCell ref="A2:C2"/>
    <mergeCell ref="D2:F2"/>
    <mergeCell ref="H2:J2"/>
    <mergeCell ref="F3:J3"/>
    <mergeCell ref="F4:G4"/>
    <mergeCell ref="A3:A6"/>
    <mergeCell ref="B3:B6"/>
    <mergeCell ref="C3:C6"/>
    <mergeCell ref="D3:D6"/>
    <mergeCell ref="E3:E5"/>
    <mergeCell ref="H4:H5"/>
    <mergeCell ref="I4:I5"/>
    <mergeCell ref="J4:J5"/>
  </mergeCells>
  <printOptions horizontalCentered="1"/>
  <pageMargins left="0" right="0" top="0.594444444444444" bottom="0" header="0.594444444444444" footer="0"/>
  <pageSetup paperSize="9" scale="9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showGridLines="0" view="pageBreakPreview" zoomScale="85" zoomScaleNormal="100" zoomScaleSheetLayoutView="85" workbookViewId="0">
      <selection activeCell="G6" sqref="G6"/>
    </sheetView>
  </sheetViews>
  <sheetFormatPr defaultColWidth="9" defaultRowHeight="11.4"/>
  <cols>
    <col min="1" max="1" width="5.15625" customWidth="1"/>
    <col min="2" max="2" width="12.875" customWidth="1"/>
    <col min="3" max="3" width="39.875" customWidth="1"/>
    <col min="4" max="4" width="5.5" customWidth="1"/>
    <col min="5" max="5" width="8.375" customWidth="1"/>
    <col min="6" max="6" width="10" style="4" customWidth="1"/>
    <col min="7" max="7" width="10.4270833333333" customWidth="1"/>
    <col min="8" max="9" width="10.625" customWidth="1"/>
    <col min="10" max="10" width="10.5" customWidth="1"/>
  </cols>
  <sheetData>
    <row r="1" ht="54" customHeight="1" spans="1:10">
      <c r="A1" s="5" t="s">
        <v>95</v>
      </c>
      <c r="B1" s="5"/>
      <c r="C1" s="5"/>
      <c r="D1" s="5"/>
      <c r="E1" s="5"/>
      <c r="F1" s="6"/>
      <c r="G1" s="5"/>
      <c r="H1" s="5"/>
      <c r="I1" s="5"/>
      <c r="J1" s="5"/>
    </row>
    <row r="2" ht="22" customHeight="1" spans="1:10">
      <c r="A2" s="7" t="s">
        <v>3</v>
      </c>
      <c r="B2" s="7"/>
      <c r="C2" s="7"/>
      <c r="D2" s="7"/>
      <c r="E2" s="7"/>
      <c r="F2" s="8"/>
      <c r="G2" s="9"/>
      <c r="H2" s="9"/>
      <c r="I2" s="9"/>
      <c r="J2" s="9"/>
    </row>
    <row r="3" ht="14.25" customHeight="1" spans="1:10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0"/>
      <c r="H3" s="10"/>
      <c r="I3" s="10"/>
      <c r="J3" s="10"/>
    </row>
    <row r="4" ht="14.25" customHeight="1" spans="1:10">
      <c r="A4" s="10"/>
      <c r="B4" s="10"/>
      <c r="C4" s="10"/>
      <c r="D4" s="10"/>
      <c r="E4" s="10"/>
      <c r="F4" s="11" t="s">
        <v>10</v>
      </c>
      <c r="G4" s="10" t="s">
        <v>96</v>
      </c>
      <c r="H4" s="10" t="s">
        <v>97</v>
      </c>
      <c r="I4" s="10" t="s">
        <v>98</v>
      </c>
      <c r="J4" s="10" t="s">
        <v>13</v>
      </c>
    </row>
    <row r="5" ht="25" customHeight="1" spans="1:10">
      <c r="A5" s="10"/>
      <c r="B5" s="10"/>
      <c r="C5" s="10"/>
      <c r="D5" s="10"/>
      <c r="E5" s="10"/>
      <c r="F5" s="11"/>
      <c r="G5" s="10"/>
      <c r="H5" s="10"/>
      <c r="I5" s="10"/>
      <c r="J5" s="10"/>
    </row>
    <row r="6" s="1" customFormat="1" ht="70" customHeight="1" spans="1:10">
      <c r="A6" s="11">
        <v>1</v>
      </c>
      <c r="B6" s="12" t="s">
        <v>17</v>
      </c>
      <c r="C6" s="12" t="s">
        <v>18</v>
      </c>
      <c r="D6" s="13" t="s">
        <v>19</v>
      </c>
      <c r="E6" s="13">
        <v>50</v>
      </c>
      <c r="F6" s="13">
        <v>227.34</v>
      </c>
      <c r="G6" s="14">
        <f t="shared" ref="G6:G11" si="0">F6*1.03</f>
        <v>234.1602</v>
      </c>
      <c r="H6" s="14">
        <f>F6*E6</f>
        <v>11367</v>
      </c>
      <c r="I6" s="14">
        <f>G6*E6</f>
        <v>11708.01</v>
      </c>
      <c r="J6" s="25"/>
    </row>
    <row r="7" s="1" customFormat="1" ht="71" customHeight="1" spans="1:10">
      <c r="A7" s="11">
        <v>2</v>
      </c>
      <c r="B7" s="12" t="s">
        <v>20</v>
      </c>
      <c r="C7" s="12" t="s">
        <v>21</v>
      </c>
      <c r="D7" s="13" t="s">
        <v>19</v>
      </c>
      <c r="E7" s="13">
        <v>50</v>
      </c>
      <c r="F7" s="13">
        <v>150</v>
      </c>
      <c r="G7" s="14">
        <f t="shared" si="0"/>
        <v>154.5</v>
      </c>
      <c r="H7" s="14">
        <f>F7*E7</f>
        <v>7500</v>
      </c>
      <c r="I7" s="14">
        <f>G7*E7</f>
        <v>7725</v>
      </c>
      <c r="J7" s="24"/>
    </row>
    <row r="8" s="1" customFormat="1" ht="75" customHeight="1" spans="1:10">
      <c r="A8" s="11">
        <v>3</v>
      </c>
      <c r="B8" s="15" t="s">
        <v>22</v>
      </c>
      <c r="C8" s="16" t="s">
        <v>23</v>
      </c>
      <c r="D8" s="11" t="s">
        <v>24</v>
      </c>
      <c r="E8" s="10">
        <v>150</v>
      </c>
      <c r="F8" s="13">
        <v>12</v>
      </c>
      <c r="G8" s="14">
        <f t="shared" si="0"/>
        <v>12.36</v>
      </c>
      <c r="H8" s="14">
        <f>F8*E8</f>
        <v>1800</v>
      </c>
      <c r="I8" s="14">
        <f>G8*E8</f>
        <v>1854</v>
      </c>
      <c r="J8" s="25"/>
    </row>
    <row r="9" s="1" customFormat="1" ht="61" customHeight="1" spans="1:10">
      <c r="A9" s="11">
        <v>4</v>
      </c>
      <c r="B9" s="12" t="s">
        <v>25</v>
      </c>
      <c r="C9" s="16" t="s">
        <v>26</v>
      </c>
      <c r="D9" s="11" t="s">
        <v>19</v>
      </c>
      <c r="E9" s="11">
        <v>400</v>
      </c>
      <c r="F9" s="13">
        <v>13</v>
      </c>
      <c r="G9" s="14">
        <f t="shared" si="0"/>
        <v>13.39</v>
      </c>
      <c r="H9" s="14">
        <f t="shared" ref="H9:H40" si="1">F9*E9</f>
        <v>5200</v>
      </c>
      <c r="I9" s="14">
        <f t="shared" ref="I9:I40" si="2">G9*E9</f>
        <v>5356</v>
      </c>
      <c r="J9" s="25"/>
    </row>
    <row r="10" s="1" customFormat="1" ht="68" customHeight="1" spans="1:10">
      <c r="A10" s="11">
        <v>5</v>
      </c>
      <c r="B10" s="12" t="s">
        <v>27</v>
      </c>
      <c r="C10" s="16" t="s">
        <v>28</v>
      </c>
      <c r="D10" s="11" t="s">
        <v>24</v>
      </c>
      <c r="E10" s="11">
        <v>100</v>
      </c>
      <c r="F10" s="13">
        <v>8</v>
      </c>
      <c r="G10" s="14">
        <f t="shared" si="0"/>
        <v>8.24</v>
      </c>
      <c r="H10" s="14">
        <f t="shared" si="1"/>
        <v>800</v>
      </c>
      <c r="I10" s="14">
        <f t="shared" si="2"/>
        <v>824</v>
      </c>
      <c r="J10" s="25"/>
    </row>
    <row r="11" s="1" customFormat="1" ht="67" customHeight="1" spans="1:10">
      <c r="A11" s="11">
        <v>6</v>
      </c>
      <c r="B11" s="12" t="s">
        <v>29</v>
      </c>
      <c r="C11" s="16" t="s">
        <v>30</v>
      </c>
      <c r="D11" s="11" t="s">
        <v>19</v>
      </c>
      <c r="E11" s="11">
        <v>200</v>
      </c>
      <c r="F11" s="13">
        <v>25</v>
      </c>
      <c r="G11" s="14">
        <f t="shared" si="0"/>
        <v>25.75</v>
      </c>
      <c r="H11" s="14">
        <f t="shared" si="1"/>
        <v>5000</v>
      </c>
      <c r="I11" s="14">
        <f t="shared" si="2"/>
        <v>5150</v>
      </c>
      <c r="J11" s="24"/>
    </row>
    <row r="12" s="1" customFormat="1" ht="40" customHeight="1" spans="1:10">
      <c r="A12" s="11">
        <v>7</v>
      </c>
      <c r="B12" s="12" t="s">
        <v>31</v>
      </c>
      <c r="C12" s="12" t="s">
        <v>32</v>
      </c>
      <c r="D12" s="13" t="s">
        <v>19</v>
      </c>
      <c r="E12" s="13">
        <v>200</v>
      </c>
      <c r="F12" s="13">
        <v>14.55</v>
      </c>
      <c r="G12" s="14">
        <f t="shared" ref="G12:G40" si="3">F12*1.03</f>
        <v>14.9865</v>
      </c>
      <c r="H12" s="14">
        <f t="shared" si="1"/>
        <v>2910</v>
      </c>
      <c r="I12" s="14">
        <f t="shared" si="2"/>
        <v>2997.3</v>
      </c>
      <c r="J12" s="25"/>
    </row>
    <row r="13" s="1" customFormat="1" ht="43" customHeight="1" spans="1:10">
      <c r="A13" s="11">
        <v>8</v>
      </c>
      <c r="B13" s="12" t="s">
        <v>33</v>
      </c>
      <c r="C13" s="12" t="s">
        <v>34</v>
      </c>
      <c r="D13" s="13" t="s">
        <v>19</v>
      </c>
      <c r="E13" s="13">
        <v>200</v>
      </c>
      <c r="F13" s="13">
        <v>1.61</v>
      </c>
      <c r="G13" s="14">
        <f t="shared" si="3"/>
        <v>1.6583</v>
      </c>
      <c r="H13" s="14">
        <f t="shared" si="1"/>
        <v>322</v>
      </c>
      <c r="I13" s="14">
        <f t="shared" si="2"/>
        <v>331.66</v>
      </c>
      <c r="J13" s="25"/>
    </row>
    <row r="14" s="1" customFormat="1" ht="45" customHeight="1" spans="1:10">
      <c r="A14" s="11">
        <v>9</v>
      </c>
      <c r="B14" s="12" t="s">
        <v>35</v>
      </c>
      <c r="C14" s="12" t="s">
        <v>36</v>
      </c>
      <c r="D14" s="13" t="s">
        <v>19</v>
      </c>
      <c r="E14" s="13">
        <v>100</v>
      </c>
      <c r="F14" s="13">
        <v>12.19</v>
      </c>
      <c r="G14" s="14">
        <f t="shared" si="3"/>
        <v>12.5557</v>
      </c>
      <c r="H14" s="14">
        <f t="shared" si="1"/>
        <v>1219</v>
      </c>
      <c r="I14" s="14">
        <f t="shared" si="2"/>
        <v>1255.57</v>
      </c>
      <c r="J14" s="25"/>
    </row>
    <row r="15" s="1" customFormat="1" ht="40" customHeight="1" spans="1:10">
      <c r="A15" s="11">
        <v>10</v>
      </c>
      <c r="B15" s="12" t="s">
        <v>37</v>
      </c>
      <c r="C15" s="12" t="s">
        <v>38</v>
      </c>
      <c r="D15" s="13" t="s">
        <v>19</v>
      </c>
      <c r="E15" s="13">
        <v>100</v>
      </c>
      <c r="F15" s="13">
        <v>1.18</v>
      </c>
      <c r="G15" s="14">
        <f t="shared" si="3"/>
        <v>1.2154</v>
      </c>
      <c r="H15" s="14">
        <f t="shared" si="1"/>
        <v>118</v>
      </c>
      <c r="I15" s="14">
        <f t="shared" si="2"/>
        <v>121.54</v>
      </c>
      <c r="J15" s="25"/>
    </row>
    <row r="16" s="1" customFormat="1" ht="36" customHeight="1" spans="1:10">
      <c r="A16" s="11">
        <v>11</v>
      </c>
      <c r="B16" s="12" t="s">
        <v>39</v>
      </c>
      <c r="C16" s="12" t="s">
        <v>40</v>
      </c>
      <c r="D16" s="13" t="s">
        <v>41</v>
      </c>
      <c r="E16" s="13">
        <v>200</v>
      </c>
      <c r="F16" s="13">
        <v>10</v>
      </c>
      <c r="G16" s="14">
        <f t="shared" si="3"/>
        <v>10.3</v>
      </c>
      <c r="H16" s="14">
        <f t="shared" si="1"/>
        <v>2000</v>
      </c>
      <c r="I16" s="14">
        <f t="shared" si="2"/>
        <v>2060</v>
      </c>
      <c r="J16" s="25"/>
    </row>
    <row r="17" s="1" customFormat="1" ht="110" customHeight="1" spans="1:10">
      <c r="A17" s="11">
        <v>12</v>
      </c>
      <c r="B17" s="12" t="s">
        <v>43</v>
      </c>
      <c r="C17" s="16" t="s">
        <v>44</v>
      </c>
      <c r="D17" s="11" t="s">
        <v>45</v>
      </c>
      <c r="E17" s="11">
        <v>10</v>
      </c>
      <c r="F17" s="13">
        <v>1030</v>
      </c>
      <c r="G17" s="14">
        <f t="shared" si="3"/>
        <v>1060.9</v>
      </c>
      <c r="H17" s="14">
        <f t="shared" si="1"/>
        <v>10300</v>
      </c>
      <c r="I17" s="14">
        <f t="shared" si="2"/>
        <v>10609</v>
      </c>
      <c r="J17" s="25"/>
    </row>
    <row r="18" s="1" customFormat="1" ht="83" customHeight="1" spans="1:10">
      <c r="A18" s="11">
        <v>13</v>
      </c>
      <c r="B18" s="12" t="s">
        <v>46</v>
      </c>
      <c r="C18" s="16" t="s">
        <v>47</v>
      </c>
      <c r="D18" s="11" t="s">
        <v>19</v>
      </c>
      <c r="E18" s="11">
        <f>50+12</f>
        <v>62</v>
      </c>
      <c r="F18" s="13">
        <v>60</v>
      </c>
      <c r="G18" s="14">
        <f t="shared" si="3"/>
        <v>61.8</v>
      </c>
      <c r="H18" s="14">
        <f t="shared" si="1"/>
        <v>3720</v>
      </c>
      <c r="I18" s="14">
        <f t="shared" si="2"/>
        <v>3831.6</v>
      </c>
      <c r="J18" s="25"/>
    </row>
    <row r="19" s="1" customFormat="1" ht="80" customHeight="1" spans="1:10">
      <c r="A19" s="11">
        <v>14</v>
      </c>
      <c r="B19" s="12" t="s">
        <v>48</v>
      </c>
      <c r="C19" s="16" t="s">
        <v>49</v>
      </c>
      <c r="D19" s="11" t="s">
        <v>19</v>
      </c>
      <c r="E19" s="11">
        <v>30</v>
      </c>
      <c r="F19" s="13">
        <v>75</v>
      </c>
      <c r="G19" s="14">
        <f t="shared" si="3"/>
        <v>77.25</v>
      </c>
      <c r="H19" s="14">
        <f t="shared" si="1"/>
        <v>2250</v>
      </c>
      <c r="I19" s="14">
        <f t="shared" si="2"/>
        <v>2317.5</v>
      </c>
      <c r="J19" s="25"/>
    </row>
    <row r="20" s="1" customFormat="1" ht="78" customHeight="1" spans="1:10">
      <c r="A20" s="11">
        <v>15</v>
      </c>
      <c r="B20" s="12" t="s">
        <v>50</v>
      </c>
      <c r="C20" s="16" t="s">
        <v>51</v>
      </c>
      <c r="D20" s="11" t="s">
        <v>19</v>
      </c>
      <c r="E20" s="11">
        <v>30</v>
      </c>
      <c r="F20" s="13">
        <v>75</v>
      </c>
      <c r="G20" s="14">
        <f t="shared" si="3"/>
        <v>77.25</v>
      </c>
      <c r="H20" s="14">
        <f t="shared" si="1"/>
        <v>2250</v>
      </c>
      <c r="I20" s="14">
        <f t="shared" si="2"/>
        <v>2317.5</v>
      </c>
      <c r="J20" s="25"/>
    </row>
    <row r="21" s="1" customFormat="1" ht="75.6" spans="1:10">
      <c r="A21" s="11">
        <v>16</v>
      </c>
      <c r="B21" s="12" t="s">
        <v>52</v>
      </c>
      <c r="C21" s="16" t="s">
        <v>53</v>
      </c>
      <c r="D21" s="11" t="s">
        <v>19</v>
      </c>
      <c r="E21" s="11">
        <v>20</v>
      </c>
      <c r="F21" s="13">
        <v>80</v>
      </c>
      <c r="G21" s="14">
        <f t="shared" si="3"/>
        <v>82.4</v>
      </c>
      <c r="H21" s="14">
        <f t="shared" si="1"/>
        <v>1600</v>
      </c>
      <c r="I21" s="14">
        <f t="shared" si="2"/>
        <v>1648</v>
      </c>
      <c r="J21" s="25"/>
    </row>
    <row r="22" s="1" customFormat="1" ht="79" customHeight="1" spans="1:10">
      <c r="A22" s="11">
        <v>17</v>
      </c>
      <c r="B22" s="12" t="s">
        <v>54</v>
      </c>
      <c r="C22" s="16" t="s">
        <v>55</v>
      </c>
      <c r="D22" s="11" t="s">
        <v>19</v>
      </c>
      <c r="E22" s="11">
        <v>20</v>
      </c>
      <c r="F22" s="13">
        <v>65</v>
      </c>
      <c r="G22" s="14">
        <f t="shared" si="3"/>
        <v>66.95</v>
      </c>
      <c r="H22" s="14">
        <f t="shared" si="1"/>
        <v>1300</v>
      </c>
      <c r="I22" s="14">
        <f t="shared" si="2"/>
        <v>1339</v>
      </c>
      <c r="J22" s="25"/>
    </row>
    <row r="23" s="1" customFormat="1" ht="112" customHeight="1" spans="1:10">
      <c r="A23" s="11">
        <v>18</v>
      </c>
      <c r="B23" s="12" t="s">
        <v>56</v>
      </c>
      <c r="C23" s="16" t="s">
        <v>57</v>
      </c>
      <c r="D23" s="11" t="s">
        <v>24</v>
      </c>
      <c r="E23" s="11">
        <v>200</v>
      </c>
      <c r="F23" s="13">
        <v>70</v>
      </c>
      <c r="G23" s="14">
        <f t="shared" si="3"/>
        <v>72.1</v>
      </c>
      <c r="H23" s="14">
        <f t="shared" si="1"/>
        <v>14000</v>
      </c>
      <c r="I23" s="14">
        <f t="shared" si="2"/>
        <v>14420</v>
      </c>
      <c r="J23" s="25"/>
    </row>
    <row r="24" s="1" customFormat="1" ht="110" customHeight="1" spans="1:10">
      <c r="A24" s="11">
        <v>19</v>
      </c>
      <c r="B24" s="12" t="s">
        <v>58</v>
      </c>
      <c r="C24" s="16" t="s">
        <v>57</v>
      </c>
      <c r="D24" s="11" t="s">
        <v>24</v>
      </c>
      <c r="E24" s="11">
        <f>200+120</f>
        <v>320</v>
      </c>
      <c r="F24" s="13">
        <v>65</v>
      </c>
      <c r="G24" s="14">
        <f t="shared" si="3"/>
        <v>66.95</v>
      </c>
      <c r="H24" s="14">
        <f t="shared" si="1"/>
        <v>20800</v>
      </c>
      <c r="I24" s="14">
        <f t="shared" si="2"/>
        <v>21424</v>
      </c>
      <c r="J24" s="25"/>
    </row>
    <row r="25" s="2" customFormat="1" ht="69" customHeight="1" spans="1:10">
      <c r="A25" s="11">
        <v>20</v>
      </c>
      <c r="B25" s="12" t="s">
        <v>59</v>
      </c>
      <c r="C25" s="16" t="s">
        <v>60</v>
      </c>
      <c r="D25" s="11" t="s">
        <v>45</v>
      </c>
      <c r="E25" s="11">
        <v>10</v>
      </c>
      <c r="F25" s="13">
        <v>750</v>
      </c>
      <c r="G25" s="14">
        <f t="shared" si="3"/>
        <v>772.5</v>
      </c>
      <c r="H25" s="14">
        <f t="shared" si="1"/>
        <v>7500</v>
      </c>
      <c r="I25" s="14">
        <f t="shared" si="2"/>
        <v>7725</v>
      </c>
      <c r="J25" s="24"/>
    </row>
    <row r="26" s="1" customFormat="1" ht="96" customHeight="1" spans="1:10">
      <c r="A26" s="11">
        <v>21</v>
      </c>
      <c r="B26" s="17" t="s">
        <v>61</v>
      </c>
      <c r="C26" s="17" t="s">
        <v>62</v>
      </c>
      <c r="D26" s="11" t="s">
        <v>24</v>
      </c>
      <c r="E26" s="11">
        <v>150</v>
      </c>
      <c r="F26" s="13">
        <v>26.3</v>
      </c>
      <c r="G26" s="14">
        <f t="shared" si="3"/>
        <v>27.089</v>
      </c>
      <c r="H26" s="14">
        <f t="shared" si="1"/>
        <v>3945</v>
      </c>
      <c r="I26" s="14">
        <f t="shared" si="2"/>
        <v>4063.35</v>
      </c>
      <c r="J26" s="25"/>
    </row>
    <row r="27" s="1" customFormat="1" ht="112" customHeight="1" spans="1:10">
      <c r="A27" s="11">
        <v>22</v>
      </c>
      <c r="B27" s="15" t="s">
        <v>63</v>
      </c>
      <c r="C27" s="15" t="s">
        <v>64</v>
      </c>
      <c r="D27" s="18" t="s">
        <v>65</v>
      </c>
      <c r="E27" s="10">
        <v>100</v>
      </c>
      <c r="F27" s="13">
        <v>30</v>
      </c>
      <c r="G27" s="14">
        <f t="shared" si="3"/>
        <v>30.9</v>
      </c>
      <c r="H27" s="14">
        <f t="shared" si="1"/>
        <v>3000</v>
      </c>
      <c r="I27" s="14">
        <f t="shared" si="2"/>
        <v>3090</v>
      </c>
      <c r="J27" s="25"/>
    </row>
    <row r="28" s="1" customFormat="1" ht="78" customHeight="1" spans="1:10">
      <c r="A28" s="11">
        <v>23</v>
      </c>
      <c r="B28" s="19" t="s">
        <v>66</v>
      </c>
      <c r="C28" s="16" t="s">
        <v>67</v>
      </c>
      <c r="D28" s="20" t="s">
        <v>68</v>
      </c>
      <c r="E28" s="11">
        <v>20</v>
      </c>
      <c r="F28" s="13">
        <v>35</v>
      </c>
      <c r="G28" s="14">
        <f t="shared" si="3"/>
        <v>36.05</v>
      </c>
      <c r="H28" s="14">
        <f t="shared" si="1"/>
        <v>700</v>
      </c>
      <c r="I28" s="14">
        <f t="shared" si="2"/>
        <v>721</v>
      </c>
      <c r="J28" s="24"/>
    </row>
    <row r="29" s="1" customFormat="1" ht="83" customHeight="1" spans="1:10">
      <c r="A29" s="11">
        <v>24</v>
      </c>
      <c r="B29" s="15" t="s">
        <v>69</v>
      </c>
      <c r="C29" s="16" t="s">
        <v>70</v>
      </c>
      <c r="D29" s="11" t="s">
        <v>19</v>
      </c>
      <c r="E29" s="10">
        <v>80</v>
      </c>
      <c r="F29" s="13">
        <v>80</v>
      </c>
      <c r="G29" s="14">
        <f t="shared" si="3"/>
        <v>82.4</v>
      </c>
      <c r="H29" s="14">
        <f t="shared" si="1"/>
        <v>6400</v>
      </c>
      <c r="I29" s="14">
        <f t="shared" si="2"/>
        <v>6592</v>
      </c>
      <c r="J29" s="25"/>
    </row>
    <row r="30" s="1" customFormat="1" ht="73" customHeight="1" spans="1:10">
      <c r="A30" s="11">
        <v>25</v>
      </c>
      <c r="B30" s="19" t="s">
        <v>71</v>
      </c>
      <c r="C30" s="16" t="s">
        <v>72</v>
      </c>
      <c r="D30" s="11" t="s">
        <v>73</v>
      </c>
      <c r="E30" s="11">
        <v>500</v>
      </c>
      <c r="F30" s="13">
        <v>3.6</v>
      </c>
      <c r="G30" s="14">
        <f t="shared" si="3"/>
        <v>3.708</v>
      </c>
      <c r="H30" s="14">
        <f t="shared" si="1"/>
        <v>1800</v>
      </c>
      <c r="I30" s="14">
        <f t="shared" si="2"/>
        <v>1854</v>
      </c>
      <c r="J30" s="24"/>
    </row>
    <row r="31" s="1" customFormat="1" ht="73" customHeight="1" spans="1:10">
      <c r="A31" s="11">
        <v>26</v>
      </c>
      <c r="B31" s="19" t="s">
        <v>74</v>
      </c>
      <c r="C31" s="16" t="s">
        <v>75</v>
      </c>
      <c r="D31" s="11" t="s">
        <v>73</v>
      </c>
      <c r="E31" s="11">
        <v>750</v>
      </c>
      <c r="F31" s="13">
        <v>3.6</v>
      </c>
      <c r="G31" s="14">
        <f t="shared" si="3"/>
        <v>3.708</v>
      </c>
      <c r="H31" s="14">
        <f t="shared" si="1"/>
        <v>2700</v>
      </c>
      <c r="I31" s="14">
        <f t="shared" si="2"/>
        <v>2781</v>
      </c>
      <c r="J31" s="24"/>
    </row>
    <row r="32" s="1" customFormat="1" ht="97" customHeight="1" spans="1:10">
      <c r="A32" s="11">
        <v>27</v>
      </c>
      <c r="B32" s="19" t="s">
        <v>76</v>
      </c>
      <c r="C32" s="16" t="s">
        <v>77</v>
      </c>
      <c r="D32" s="11" t="s">
        <v>24</v>
      </c>
      <c r="E32" s="11">
        <v>150</v>
      </c>
      <c r="F32" s="13">
        <v>40</v>
      </c>
      <c r="G32" s="14">
        <f t="shared" si="3"/>
        <v>41.2</v>
      </c>
      <c r="H32" s="14">
        <f t="shared" si="1"/>
        <v>6000</v>
      </c>
      <c r="I32" s="14">
        <f t="shared" si="2"/>
        <v>6180</v>
      </c>
      <c r="J32" s="24"/>
    </row>
    <row r="33" s="3" customFormat="1" ht="93" customHeight="1" spans="1:10">
      <c r="A33" s="11">
        <v>28</v>
      </c>
      <c r="B33" s="19" t="s">
        <v>78</v>
      </c>
      <c r="C33" s="16" t="s">
        <v>79</v>
      </c>
      <c r="D33" s="11" t="s">
        <v>19</v>
      </c>
      <c r="E33" s="11">
        <v>24</v>
      </c>
      <c r="F33" s="13">
        <v>50</v>
      </c>
      <c r="G33" s="14">
        <f t="shared" si="3"/>
        <v>51.5</v>
      </c>
      <c r="H33" s="14">
        <f t="shared" si="1"/>
        <v>1200</v>
      </c>
      <c r="I33" s="14">
        <f t="shared" si="2"/>
        <v>1236</v>
      </c>
      <c r="J33" s="24"/>
    </row>
    <row r="34" s="1" customFormat="1" ht="103" customHeight="1" spans="1:10">
      <c r="A34" s="11">
        <v>29</v>
      </c>
      <c r="B34" s="15" t="s">
        <v>80</v>
      </c>
      <c r="C34" s="16" t="s">
        <v>81</v>
      </c>
      <c r="D34" s="11" t="s">
        <v>24</v>
      </c>
      <c r="E34" s="10">
        <v>120</v>
      </c>
      <c r="F34" s="13">
        <v>18</v>
      </c>
      <c r="G34" s="14">
        <f t="shared" si="3"/>
        <v>18.54</v>
      </c>
      <c r="H34" s="14">
        <f t="shared" si="1"/>
        <v>2160</v>
      </c>
      <c r="I34" s="14">
        <f t="shared" si="2"/>
        <v>2224.8</v>
      </c>
      <c r="J34" s="25"/>
    </row>
    <row r="35" s="1" customFormat="1" ht="103" customHeight="1" spans="1:10">
      <c r="A35" s="11">
        <v>30</v>
      </c>
      <c r="B35" s="15" t="s">
        <v>82</v>
      </c>
      <c r="C35" s="16" t="s">
        <v>83</v>
      </c>
      <c r="D35" s="11" t="s">
        <v>19</v>
      </c>
      <c r="E35" s="10">
        <v>25</v>
      </c>
      <c r="F35" s="13">
        <v>235</v>
      </c>
      <c r="G35" s="14">
        <f t="shared" si="3"/>
        <v>242.05</v>
      </c>
      <c r="H35" s="14">
        <f t="shared" si="1"/>
        <v>5875</v>
      </c>
      <c r="I35" s="14">
        <f t="shared" si="2"/>
        <v>6051.25</v>
      </c>
      <c r="J35" s="25"/>
    </row>
    <row r="36" s="1" customFormat="1" ht="82" customHeight="1" spans="1:10">
      <c r="A36" s="11">
        <v>31</v>
      </c>
      <c r="B36" s="19" t="s">
        <v>84</v>
      </c>
      <c r="C36" s="16" t="s">
        <v>85</v>
      </c>
      <c r="D36" s="11" t="s">
        <v>73</v>
      </c>
      <c r="E36" s="11">
        <v>400</v>
      </c>
      <c r="F36" s="13">
        <v>2.3</v>
      </c>
      <c r="G36" s="14">
        <f t="shared" si="3"/>
        <v>2.369</v>
      </c>
      <c r="H36" s="14">
        <f t="shared" si="1"/>
        <v>920</v>
      </c>
      <c r="I36" s="14">
        <f t="shared" si="2"/>
        <v>947.6</v>
      </c>
      <c r="J36" s="24"/>
    </row>
    <row r="37" s="1" customFormat="1" ht="72" customHeight="1" spans="1:10">
      <c r="A37" s="11">
        <v>32</v>
      </c>
      <c r="B37" s="15" t="s">
        <v>86</v>
      </c>
      <c r="C37" s="16" t="s">
        <v>87</v>
      </c>
      <c r="D37" s="11" t="s">
        <v>24</v>
      </c>
      <c r="E37" s="10">
        <v>500</v>
      </c>
      <c r="F37" s="13">
        <v>42</v>
      </c>
      <c r="G37" s="14">
        <f t="shared" si="3"/>
        <v>43.26</v>
      </c>
      <c r="H37" s="14">
        <f t="shared" si="1"/>
        <v>21000</v>
      </c>
      <c r="I37" s="14">
        <f t="shared" si="2"/>
        <v>21630</v>
      </c>
      <c r="J37" s="28" t="s">
        <v>99</v>
      </c>
    </row>
    <row r="38" s="1" customFormat="1" ht="78" customHeight="1" spans="1:10">
      <c r="A38" s="11">
        <v>33</v>
      </c>
      <c r="B38" s="15" t="s">
        <v>88</v>
      </c>
      <c r="C38" s="16" t="s">
        <v>89</v>
      </c>
      <c r="D38" s="11" t="s">
        <v>24</v>
      </c>
      <c r="E38" s="10">
        <v>500</v>
      </c>
      <c r="F38" s="13">
        <v>12</v>
      </c>
      <c r="G38" s="14">
        <f t="shared" si="3"/>
        <v>12.36</v>
      </c>
      <c r="H38" s="14">
        <f t="shared" si="1"/>
        <v>6000</v>
      </c>
      <c r="I38" s="14">
        <f t="shared" si="2"/>
        <v>6180</v>
      </c>
      <c r="J38" s="25"/>
    </row>
    <row r="39" s="1" customFormat="1" ht="78" customHeight="1" spans="1:10">
      <c r="A39" s="11">
        <v>34</v>
      </c>
      <c r="B39" s="15" t="s">
        <v>90</v>
      </c>
      <c r="C39" s="16" t="s">
        <v>91</v>
      </c>
      <c r="D39" s="11" t="s">
        <v>92</v>
      </c>
      <c r="E39" s="10">
        <v>20</v>
      </c>
      <c r="F39" s="13">
        <v>70</v>
      </c>
      <c r="G39" s="14">
        <f t="shared" si="3"/>
        <v>72.1</v>
      </c>
      <c r="H39" s="14">
        <f t="shared" si="1"/>
        <v>1400</v>
      </c>
      <c r="I39" s="14">
        <f t="shared" si="2"/>
        <v>1442</v>
      </c>
      <c r="J39" s="25"/>
    </row>
    <row r="40" s="1" customFormat="1" ht="78" customHeight="1" spans="1:10">
      <c r="A40" s="11">
        <v>35</v>
      </c>
      <c r="B40" s="15" t="s">
        <v>90</v>
      </c>
      <c r="C40" s="16" t="s">
        <v>93</v>
      </c>
      <c r="D40" s="11" t="s">
        <v>92</v>
      </c>
      <c r="E40" s="10">
        <v>20</v>
      </c>
      <c r="F40" s="13">
        <v>60</v>
      </c>
      <c r="G40" s="14">
        <f t="shared" si="3"/>
        <v>61.8</v>
      </c>
      <c r="H40" s="14">
        <f t="shared" si="1"/>
        <v>1200</v>
      </c>
      <c r="I40" s="14">
        <f t="shared" si="2"/>
        <v>1236</v>
      </c>
      <c r="J40" s="25"/>
    </row>
    <row r="41" ht="25" customHeight="1" spans="1:10">
      <c r="A41" s="11">
        <v>36</v>
      </c>
      <c r="B41" s="21" t="s">
        <v>94</v>
      </c>
      <c r="C41" s="22"/>
      <c r="D41" s="23"/>
      <c r="E41" s="23"/>
      <c r="F41" s="24"/>
      <c r="G41" s="25"/>
      <c r="H41" s="14">
        <f>SUM(H6:H40)</f>
        <v>166256</v>
      </c>
      <c r="I41" s="14">
        <f>SUM(I6:I40)</f>
        <v>171243.68</v>
      </c>
      <c r="J41" s="25"/>
    </row>
    <row r="45" ht="15.6" spans="2:10">
      <c r="B45" s="26"/>
      <c r="C45" s="26"/>
      <c r="D45" s="26"/>
      <c r="E45" s="26"/>
      <c r="F45" s="27"/>
      <c r="G45" s="26"/>
      <c r="H45" s="26"/>
      <c r="I45" s="26"/>
      <c r="J45" s="26"/>
    </row>
  </sheetData>
  <mergeCells count="16">
    <mergeCell ref="A1:J1"/>
    <mergeCell ref="A2:C2"/>
    <mergeCell ref="D2:F2"/>
    <mergeCell ref="G2:J2"/>
    <mergeCell ref="F3:J3"/>
    <mergeCell ref="B41:C41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J4:J5"/>
  </mergeCells>
  <printOptions horizontalCentered="1"/>
  <pageMargins left="0" right="0" top="0.594444444444444" bottom="0" header="0.594444444444444" footer="0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报价说明</vt:lpstr>
      <vt:lpstr>消防水池</vt:lpstr>
      <vt:lpstr>消防水池控制价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 believe</cp:lastModifiedBy>
  <dcterms:created xsi:type="dcterms:W3CDTF">2020-07-15T09:56:00Z</dcterms:created>
  <dcterms:modified xsi:type="dcterms:W3CDTF">2020-08-18T10:23:22Z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