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8" windowHeight="10020" activeTab="1"/>
  </bookViews>
  <sheets>
    <sheet name="报价说明" sheetId="1" r:id="rId1"/>
    <sheet name="控制价" sheetId="2" r:id="rId2"/>
    <sheet name="工程量清单" sheetId="3" r:id="rId3"/>
  </sheets>
  <definedNames/>
  <calcPr fullCalcOnLoad="1"/>
</workbook>
</file>

<file path=xl/sharedStrings.xml><?xml version="1.0" encoding="utf-8"?>
<sst xmlns="http://schemas.openxmlformats.org/spreadsheetml/2006/main" count="94" uniqueCount="43">
  <si>
    <t>投标报价说明</t>
  </si>
  <si>
    <r>
      <t>1、本次报价为全费用专业分包单价，投标人根据自身情况填报税金税率，除税单价相同情况下，优先考虑能够提供增值税专票的报价人，除招标文件和合同另有约定外，中标单价为固定单价，结算时均不调整，投标单价包含了清单项目所有工序的费用，清单工程量为暂定工程量，最终按交工验收量结算。
2、综合单价已包含安全帽、安全带等费用，施工期间由乙方申报，甲方按公司统一样式采购后发放至乙方，由此发生的费用统一从进度款项中扣除。警示标语标牌、横幅、安全网等由甲方制作或购买，乙方负责张贴安装，相应人工费用已包含在报价当中，不再另外计取。
3、专业工程所需临水、临电甲方提供现场接口，乙方负责安装、维护、拆除，质量满足临时用电规范。            
4、</t>
    </r>
    <r>
      <rPr>
        <u val="single"/>
        <sz val="12"/>
        <color indexed="8"/>
        <rFont val="宋体"/>
        <family val="0"/>
      </rPr>
      <t>投标单价包含的安全文明施工措施费必须注明具体金额或占比，若乙方没有填报或填报比例低于现行法律法规要求的，视为已包含在清单单价中，乙方必须按照甲方要求做好现场安全文明施工，否则甲方按现行法律法规要求的比重从所报单价中扣除。</t>
    </r>
    <r>
      <rPr>
        <sz val="12"/>
        <color indexed="8"/>
        <rFont val="宋体"/>
        <family val="0"/>
      </rPr>
      <t xml:space="preserve">                                                   
5、中标人必须服从甲方的管理，做到工完、料净、场清，否则甲方有权扣除安全文明施工费。                                                  
6、</t>
    </r>
    <r>
      <rPr>
        <u val="single"/>
        <sz val="12"/>
        <color indexed="8"/>
        <rFont val="宋体"/>
        <family val="0"/>
      </rPr>
      <t>乙方必须保管好甲方提供的材料，严禁浪费，</t>
    </r>
    <r>
      <rPr>
        <u val="single"/>
        <sz val="12"/>
        <color indexed="10"/>
        <rFont val="宋体"/>
        <family val="0"/>
      </rPr>
      <t>超过定额损耗的，从工程结算款中扣除，材料计划由乙方在施工前报项目经理部审核确定</t>
    </r>
    <r>
      <rPr>
        <u val="single"/>
        <sz val="12"/>
        <color indexed="8"/>
        <rFont val="宋体"/>
        <family val="0"/>
      </rPr>
      <t>。</t>
    </r>
    <r>
      <rPr>
        <sz val="12"/>
        <color indexed="8"/>
        <rFont val="宋体"/>
        <family val="0"/>
      </rPr>
      <t xml:space="preserve">
7、本次报价采用招标控制价，所有清单项均为单项限价，超过者视为废标，评标为最低价中标。                                                             
8、</t>
    </r>
    <r>
      <rPr>
        <sz val="12"/>
        <rFont val="宋体"/>
        <family val="0"/>
      </rPr>
      <t>本工程</t>
    </r>
    <r>
      <rPr>
        <b/>
        <sz val="12"/>
        <rFont val="宋体"/>
        <family val="0"/>
      </rPr>
      <t>按月计量，每月支付进度款至70%，完工后至90%，竣工验收合格后支付至97%，3%质保期满后无息一次性付清，付款前中标人需提供等额增值税专用发票。</t>
    </r>
    <r>
      <rPr>
        <sz val="12"/>
        <color indexed="8"/>
        <rFont val="宋体"/>
        <family val="0"/>
      </rPr>
      <t xml:space="preserve">
9、工程具体内容详见清单及施工图纸，报价人在综合单价报价中应考虑设备及人员（含大型设备）进出场费用。
10、</t>
    </r>
    <r>
      <rPr>
        <u val="single"/>
        <sz val="12"/>
        <color indexed="10"/>
        <rFont val="宋体"/>
        <family val="0"/>
      </rPr>
      <t xml:space="preserve">要求报价人递交报价函（悉知本说明及工程量清单计价规则，格式自拟），报价书要求加盖公章，附相应资质、业绩文件，旋挖桩施工业绩考虑加分项。
</t>
    </r>
    <r>
      <rPr>
        <sz val="12"/>
        <color indexed="8"/>
        <rFont val="宋体"/>
        <family val="0"/>
      </rPr>
      <t>11、中标后报价说明为合同有效附件。
12、请报价人于2021年   月  日上午 09 时 30 分前将报价文件扫描件（加盖公章）同时发送至邮箱：420544677@qq.com\shejiyuanjianshe@163.com\812666591@qq.com。
13、招标文件解释联系方式：蔡工：15823475309，答疑统一发送至各报价人。</t>
    </r>
  </si>
  <si>
    <t>云南春江报废汽车拆解项目  桩基础清单控制价</t>
  </si>
  <si>
    <t>工程名称：云南春江报废汽车拆解项目</t>
  </si>
  <si>
    <t>建设单位：云南春江再生资源回收利用有限公司</t>
  </si>
  <si>
    <t>序号</t>
  </si>
  <si>
    <t>项目编码</t>
  </si>
  <si>
    <t>项目名称</t>
  </si>
  <si>
    <t>项目特征+工作内容</t>
  </si>
  <si>
    <t>计量
单位</t>
  </si>
  <si>
    <t>工程量</t>
  </si>
  <si>
    <t>投标人报价明细</t>
  </si>
  <si>
    <t>全费用单价（除税）</t>
  </si>
  <si>
    <t>全费用
单价（含税）</t>
  </si>
  <si>
    <t>除税
合价</t>
  </si>
  <si>
    <t>含税
合价</t>
  </si>
  <si>
    <t>备注</t>
  </si>
  <si>
    <t>除税单价</t>
  </si>
  <si>
    <t>其中：安全文明施工费</t>
  </si>
  <si>
    <t>ZJLW01</t>
  </si>
  <si>
    <t>钢护筒埋设</t>
  </si>
  <si>
    <t>1.钢护筒埋设、拔除；
2.乙方自备钢护筒，型号规格满足施工要求；
3.乙方自备施工所需工器具、机具、辅材等；
4.乙方负责施工期间的水平、垂直运输、转运等；
5.如遇障碍或困难钢护筒无法拔出时，钢护筒费用另计；</t>
  </si>
  <si>
    <t>m</t>
  </si>
  <si>
    <t>ZJLW02</t>
  </si>
  <si>
    <t>水下混凝土灌注</t>
  </si>
  <si>
    <t>1.混凝土种类:水下商品混凝土，甲供材；
2.混凝土强度等级:不分强度等级；
3.部位：旋挖钻孔灌注桩；
4.浇筑方式：人机配合；     
5.方负责施工期间的水平、垂直运输、转运等
6.除甲供材外，施工机具、设备、辅材乙方自备；
7.工作内容包含导管拼装、接长、拆除、混凝土浇筑等所有工序；
8.混凝土充盈系数现场试验确定；</t>
  </si>
  <si>
    <t>m3</t>
  </si>
  <si>
    <t>ZJLW03</t>
  </si>
  <si>
    <t>旋挖钻孔灌注桩成孔</t>
  </si>
  <si>
    <t>1.成孔方式：旋挖钻孔泥浆护壁成孔（含试验桩）；
2.孔径：DN800；
2.土质类别：详地勘报告，入中风化岩2m；
2.工作内容：工作平台整平、压实、泥浆池开挖、回填、泥浆制作、循环、沉淀、钻孔、清孔、钻渣100m内转堆；
3.乙方自备工作所需设备、工器具、机具、辅材等
4.乙方负责施工期间的水平、垂直运输、转运等
5.计量规则：按延长米计，中风化岩层超高2m×（±10%）时，超过部分另计入岩增加费；</t>
  </si>
  <si>
    <t>ZJLW04</t>
  </si>
  <si>
    <t>旋挖钻孔灌注桩成孔
入岩增加费</t>
  </si>
  <si>
    <t>1.入岩增加费按延长米计，中风化岩层超过钻孔综合单价规定入岩深度2m的±10%时，超过部分计价；
2.入岩增加费计价时相应成孔综合单价不扣除，在成孔综合单价基础商叠加计价；
3.含试验桩</t>
  </si>
  <si>
    <t>ZJLW05</t>
  </si>
  <si>
    <t>钢筋笼制安</t>
  </si>
  <si>
    <t>t</t>
  </si>
  <si>
    <t>钢筋混凝土桩头拆除</t>
  </si>
  <si>
    <t>1.构件名称:C30钢筋混凝土桩头；
2.拆除构件规格尺寸:D800mm，H700mm；
3.风镐破除、含建筑垃圾整理统一堆放；
4.计量规则:按定额计量规则计算；
5.工程量:最终以甲乙方核定工程量为准。</t>
  </si>
  <si>
    <t>ZJLW07</t>
  </si>
  <si>
    <t>旋挖钻机进出场费</t>
  </si>
  <si>
    <t>台·次</t>
  </si>
  <si>
    <t>合计</t>
  </si>
  <si>
    <t>云南春江报废汽车拆解项目  桩基础工程量清单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</si>
</sst>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8"/>
      <name val="宋体"/>
      <family val="0"/>
    </font>
    <font>
      <u val="single"/>
      <sz val="12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20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3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33" borderId="9" xfId="63" applyFont="1" applyFill="1" applyBorder="1" applyAlignment="1">
      <alignment horizontal="left" vertical="center" wrapText="1"/>
      <protection/>
    </xf>
    <xf numFmtId="0" fontId="49" fillId="33" borderId="9" xfId="63" applyFont="1" applyFill="1" applyBorder="1" applyAlignment="1">
      <alignment horizontal="center" vertical="center" wrapText="1"/>
      <protection/>
    </xf>
    <xf numFmtId="176" fontId="49" fillId="33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" fillId="0" borderId="9" xfId="63" applyFont="1" applyFill="1" applyBorder="1" applyAlignment="1">
      <alignment horizontal="left"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176" fontId="49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0" xfId="63">
      <alignment/>
      <protection/>
    </xf>
    <xf numFmtId="0" fontId="50" fillId="0" borderId="13" xfId="63" applyFont="1" applyBorder="1" applyAlignment="1">
      <alignment horizontal="center" vertical="center"/>
      <protection/>
    </xf>
    <xf numFmtId="0" fontId="51" fillId="0" borderId="14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/>
    </xf>
    <xf numFmtId="0" fontId="51" fillId="0" borderId="16" xfId="0" applyFont="1" applyFill="1" applyBorder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51" fillId="0" borderId="17" xfId="0" applyFont="1" applyFill="1" applyBorder="1" applyAlignment="1">
      <alignment horizontal="left" vertical="top"/>
    </xf>
    <xf numFmtId="0" fontId="51" fillId="0" borderId="18" xfId="0" applyFont="1" applyFill="1" applyBorder="1" applyAlignment="1">
      <alignment horizontal="left" vertical="top"/>
    </xf>
    <xf numFmtId="0" fontId="51" fillId="0" borderId="19" xfId="0" applyFont="1" applyFill="1" applyBorder="1" applyAlignment="1">
      <alignment horizontal="left" vertical="top"/>
    </xf>
    <xf numFmtId="0" fontId="51" fillId="0" borderId="20" xfId="0" applyFont="1" applyFill="1" applyBorder="1" applyAlignment="1">
      <alignment horizontal="left" vertical="top"/>
    </xf>
    <xf numFmtId="0" fontId="51" fillId="0" borderId="21" xfId="0" applyFont="1" applyFill="1" applyBorder="1" applyAlignment="1">
      <alignment horizontal="left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zoomScaleSheetLayoutView="100" workbookViewId="0" topLeftCell="A2">
      <selection activeCell="B2" sqref="B2:K18"/>
    </sheetView>
  </sheetViews>
  <sheetFormatPr defaultColWidth="8.00390625" defaultRowHeight="15"/>
  <cols>
    <col min="1" max="16384" width="8.00390625" style="24" customWidth="1"/>
  </cols>
  <sheetData>
    <row r="1" spans="2:11" ht="30.7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30" customHeight="1">
      <c r="B2" s="26" t="s">
        <v>1</v>
      </c>
      <c r="C2" s="27"/>
      <c r="D2" s="27"/>
      <c r="E2" s="27"/>
      <c r="F2" s="27"/>
      <c r="G2" s="27"/>
      <c r="H2" s="27"/>
      <c r="I2" s="27"/>
      <c r="J2" s="27"/>
      <c r="K2" s="32"/>
    </row>
    <row r="3" spans="2:11" ht="30" customHeight="1">
      <c r="B3" s="28"/>
      <c r="C3" s="29"/>
      <c r="D3" s="29"/>
      <c r="E3" s="29"/>
      <c r="F3" s="29"/>
      <c r="G3" s="29"/>
      <c r="H3" s="29"/>
      <c r="I3" s="29"/>
      <c r="J3" s="29"/>
      <c r="K3" s="33"/>
    </row>
    <row r="4" spans="2:11" ht="30" customHeight="1">
      <c r="B4" s="28"/>
      <c r="C4" s="29"/>
      <c r="D4" s="29"/>
      <c r="E4" s="29"/>
      <c r="F4" s="29"/>
      <c r="G4" s="29"/>
      <c r="H4" s="29"/>
      <c r="I4" s="29"/>
      <c r="J4" s="29"/>
      <c r="K4" s="33"/>
    </row>
    <row r="5" spans="2:11" ht="30" customHeight="1">
      <c r="B5" s="28"/>
      <c r="C5" s="29"/>
      <c r="D5" s="29"/>
      <c r="E5" s="29"/>
      <c r="F5" s="29"/>
      <c r="G5" s="29"/>
      <c r="H5" s="29"/>
      <c r="I5" s="29"/>
      <c r="J5" s="29"/>
      <c r="K5" s="33"/>
    </row>
    <row r="6" spans="2:11" ht="30" customHeight="1">
      <c r="B6" s="28"/>
      <c r="C6" s="29"/>
      <c r="D6" s="29"/>
      <c r="E6" s="29"/>
      <c r="F6" s="29"/>
      <c r="G6" s="29"/>
      <c r="H6" s="29"/>
      <c r="I6" s="29"/>
      <c r="J6" s="29"/>
      <c r="K6" s="33"/>
    </row>
    <row r="7" spans="2:11" ht="30" customHeight="1">
      <c r="B7" s="28"/>
      <c r="C7" s="29"/>
      <c r="D7" s="29"/>
      <c r="E7" s="29"/>
      <c r="F7" s="29"/>
      <c r="G7" s="29"/>
      <c r="H7" s="29"/>
      <c r="I7" s="29"/>
      <c r="J7" s="29"/>
      <c r="K7" s="33"/>
    </row>
    <row r="8" spans="2:11" ht="30" customHeight="1">
      <c r="B8" s="28"/>
      <c r="C8" s="29"/>
      <c r="D8" s="29"/>
      <c r="E8" s="29"/>
      <c r="F8" s="29"/>
      <c r="G8" s="29"/>
      <c r="H8" s="29"/>
      <c r="I8" s="29"/>
      <c r="J8" s="29"/>
      <c r="K8" s="33"/>
    </row>
    <row r="9" spans="2:11" ht="30" customHeight="1">
      <c r="B9" s="28"/>
      <c r="C9" s="29"/>
      <c r="D9" s="29"/>
      <c r="E9" s="29"/>
      <c r="F9" s="29"/>
      <c r="G9" s="29"/>
      <c r="H9" s="29"/>
      <c r="I9" s="29"/>
      <c r="J9" s="29"/>
      <c r="K9" s="33"/>
    </row>
    <row r="10" spans="2:11" ht="30" customHeight="1">
      <c r="B10" s="28"/>
      <c r="C10" s="29"/>
      <c r="D10" s="29"/>
      <c r="E10" s="29"/>
      <c r="F10" s="29"/>
      <c r="G10" s="29"/>
      <c r="H10" s="29"/>
      <c r="I10" s="29"/>
      <c r="J10" s="29"/>
      <c r="K10" s="33"/>
    </row>
    <row r="11" spans="2:11" ht="30" customHeight="1">
      <c r="B11" s="28"/>
      <c r="C11" s="29"/>
      <c r="D11" s="29"/>
      <c r="E11" s="29"/>
      <c r="F11" s="29"/>
      <c r="G11" s="29"/>
      <c r="H11" s="29"/>
      <c r="I11" s="29"/>
      <c r="J11" s="29"/>
      <c r="K11" s="33"/>
    </row>
    <row r="12" spans="2:11" ht="30" customHeight="1">
      <c r="B12" s="28"/>
      <c r="C12" s="29"/>
      <c r="D12" s="29"/>
      <c r="E12" s="29"/>
      <c r="F12" s="29"/>
      <c r="G12" s="29"/>
      <c r="H12" s="29"/>
      <c r="I12" s="29"/>
      <c r="J12" s="29"/>
      <c r="K12" s="33"/>
    </row>
    <row r="13" spans="2:11" ht="30" customHeight="1">
      <c r="B13" s="28"/>
      <c r="C13" s="29"/>
      <c r="D13" s="29"/>
      <c r="E13" s="29"/>
      <c r="F13" s="29"/>
      <c r="G13" s="29"/>
      <c r="H13" s="29"/>
      <c r="I13" s="29"/>
      <c r="J13" s="29"/>
      <c r="K13" s="33"/>
    </row>
    <row r="14" spans="2:11" ht="30" customHeight="1">
      <c r="B14" s="28"/>
      <c r="C14" s="29"/>
      <c r="D14" s="29"/>
      <c r="E14" s="29"/>
      <c r="F14" s="29"/>
      <c r="G14" s="29"/>
      <c r="H14" s="29"/>
      <c r="I14" s="29"/>
      <c r="J14" s="29"/>
      <c r="K14" s="33"/>
    </row>
    <row r="15" spans="2:11" ht="30" customHeight="1">
      <c r="B15" s="28"/>
      <c r="C15" s="29"/>
      <c r="D15" s="29"/>
      <c r="E15" s="29"/>
      <c r="F15" s="29"/>
      <c r="G15" s="29"/>
      <c r="H15" s="29"/>
      <c r="I15" s="29"/>
      <c r="J15" s="29"/>
      <c r="K15" s="33"/>
    </row>
    <row r="16" spans="2:11" ht="30" customHeight="1">
      <c r="B16" s="28"/>
      <c r="C16" s="29"/>
      <c r="D16" s="29"/>
      <c r="E16" s="29"/>
      <c r="F16" s="29"/>
      <c r="G16" s="29"/>
      <c r="H16" s="29"/>
      <c r="I16" s="29"/>
      <c r="J16" s="29"/>
      <c r="K16" s="33"/>
    </row>
    <row r="17" spans="2:11" ht="30" customHeight="1">
      <c r="B17" s="28"/>
      <c r="C17" s="29"/>
      <c r="D17" s="29"/>
      <c r="E17" s="29"/>
      <c r="F17" s="29"/>
      <c r="G17" s="29"/>
      <c r="H17" s="29"/>
      <c r="I17" s="29"/>
      <c r="J17" s="29"/>
      <c r="K17" s="33"/>
    </row>
    <row r="18" spans="2:11" ht="30" customHeight="1">
      <c r="B18" s="30"/>
      <c r="C18" s="31"/>
      <c r="D18" s="31"/>
      <c r="E18" s="31"/>
      <c r="F18" s="31"/>
      <c r="G18" s="31"/>
      <c r="H18" s="31"/>
      <c r="I18" s="31"/>
      <c r="J18" s="31"/>
      <c r="K18" s="34"/>
    </row>
  </sheetData>
  <sheetProtection/>
  <mergeCells count="2">
    <mergeCell ref="B1:K1"/>
    <mergeCell ref="B2:K18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6"/>
  <sheetViews>
    <sheetView tabSelected="1" zoomScale="115" zoomScaleNormal="115" zoomScaleSheetLayoutView="100" workbookViewId="0" topLeftCell="A13">
      <selection activeCell="B3" sqref="B3:M3"/>
    </sheetView>
  </sheetViews>
  <sheetFormatPr defaultColWidth="9.00390625" defaultRowHeight="15"/>
  <cols>
    <col min="2" max="2" width="5.28125" style="22" customWidth="1"/>
    <col min="3" max="3" width="9.8515625" style="0" customWidth="1"/>
    <col min="4" max="4" width="14.28125" style="0" customWidth="1"/>
    <col min="5" max="5" width="40.7109375" style="0" customWidth="1"/>
    <col min="6" max="6" width="4.7109375" style="22" customWidth="1"/>
    <col min="7" max="7" width="7.28125" style="0" customWidth="1"/>
    <col min="8" max="8" width="12.8515625" style="22" bestFit="1" customWidth="1"/>
    <col min="9" max="9" width="12.8515625" style="22" customWidth="1"/>
    <col min="10" max="10" width="10.8515625" style="0" customWidth="1"/>
    <col min="11" max="12" width="11.28125" style="0" customWidth="1"/>
    <col min="13" max="13" width="10.421875" style="22" customWidth="1"/>
  </cols>
  <sheetData>
    <row r="3" spans="2:13" ht="28.5" customHeight="1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 customHeight="1">
      <c r="B4" s="2" t="s">
        <v>3</v>
      </c>
      <c r="C4" s="2"/>
      <c r="D4" s="2"/>
      <c r="E4" s="2"/>
      <c r="F4" s="3"/>
      <c r="G4" s="2"/>
      <c r="H4" s="3"/>
      <c r="I4" s="3"/>
      <c r="J4" s="2"/>
      <c r="K4" s="2"/>
      <c r="L4" s="2"/>
      <c r="M4" s="3"/>
    </row>
    <row r="5" spans="2:13" ht="18.75" customHeight="1">
      <c r="B5" s="2" t="s">
        <v>4</v>
      </c>
      <c r="C5" s="2"/>
      <c r="D5" s="2"/>
      <c r="E5" s="2"/>
      <c r="F5" s="3"/>
      <c r="G5" s="2"/>
      <c r="H5" s="3"/>
      <c r="I5" s="3"/>
      <c r="J5" s="2"/>
      <c r="K5" s="2"/>
      <c r="L5" s="2"/>
      <c r="M5" s="3"/>
    </row>
    <row r="6" spans="2:13" ht="18" customHeight="1"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/>
      <c r="J6" s="4"/>
      <c r="K6" s="4"/>
      <c r="L6" s="4"/>
      <c r="M6" s="4"/>
    </row>
    <row r="7" spans="2:13" ht="18" customHeight="1">
      <c r="B7" s="4"/>
      <c r="C7" s="4"/>
      <c r="D7" s="4"/>
      <c r="E7" s="4"/>
      <c r="F7" s="4"/>
      <c r="G7" s="4"/>
      <c r="H7" s="4" t="s">
        <v>12</v>
      </c>
      <c r="I7" s="4"/>
      <c r="J7" s="4" t="s">
        <v>13</v>
      </c>
      <c r="K7" s="4" t="s">
        <v>14</v>
      </c>
      <c r="L7" s="4" t="s">
        <v>15</v>
      </c>
      <c r="M7" s="4" t="s">
        <v>16</v>
      </c>
    </row>
    <row r="8" spans="2:13" ht="27.75" customHeight="1">
      <c r="B8" s="4"/>
      <c r="C8" s="4"/>
      <c r="D8" s="4"/>
      <c r="E8" s="4"/>
      <c r="F8" s="4"/>
      <c r="G8" s="4"/>
      <c r="H8" s="4" t="s">
        <v>17</v>
      </c>
      <c r="I8" s="4" t="s">
        <v>18</v>
      </c>
      <c r="J8" s="4"/>
      <c r="K8" s="4"/>
      <c r="L8" s="4"/>
      <c r="M8" s="4"/>
    </row>
    <row r="9" spans="2:13" ht="66" customHeight="1">
      <c r="B9" s="5">
        <v>1</v>
      </c>
      <c r="C9" s="6" t="s">
        <v>19</v>
      </c>
      <c r="D9" s="7" t="s">
        <v>20</v>
      </c>
      <c r="E9" s="7" t="s">
        <v>21</v>
      </c>
      <c r="F9" s="8" t="s">
        <v>22</v>
      </c>
      <c r="G9" s="9">
        <f>79*2</f>
        <v>158</v>
      </c>
      <c r="H9" s="9">
        <v>54</v>
      </c>
      <c r="I9" s="9">
        <v>6.75</v>
      </c>
      <c r="J9" s="9">
        <v>57.45</v>
      </c>
      <c r="K9" s="9">
        <v>8532</v>
      </c>
      <c r="L9" s="9">
        <v>9077</v>
      </c>
      <c r="M9" s="5"/>
    </row>
    <row r="10" spans="2:13" ht="102" customHeight="1">
      <c r="B10" s="5">
        <v>2</v>
      </c>
      <c r="C10" s="6" t="s">
        <v>23</v>
      </c>
      <c r="D10" s="7" t="s">
        <v>24</v>
      </c>
      <c r="E10" s="7" t="s">
        <v>25</v>
      </c>
      <c r="F10" s="8" t="s">
        <v>26</v>
      </c>
      <c r="G10" s="9">
        <v>540</v>
      </c>
      <c r="H10" s="9">
        <v>30</v>
      </c>
      <c r="I10" s="9">
        <v>1.59</v>
      </c>
      <c r="J10" s="9">
        <v>30.9</v>
      </c>
      <c r="K10" s="9">
        <v>16200</v>
      </c>
      <c r="L10" s="9">
        <v>16686</v>
      </c>
      <c r="M10" s="5"/>
    </row>
    <row r="11" spans="2:13" ht="111.75" customHeight="1">
      <c r="B11" s="5">
        <v>3</v>
      </c>
      <c r="C11" s="6" t="s">
        <v>27</v>
      </c>
      <c r="D11" s="7" t="s">
        <v>28</v>
      </c>
      <c r="E11" s="7" t="s">
        <v>29</v>
      </c>
      <c r="F11" s="8" t="s">
        <v>22</v>
      </c>
      <c r="G11" s="9">
        <v>1042</v>
      </c>
      <c r="H11" s="9">
        <v>220</v>
      </c>
      <c r="I11" s="9">
        <v>4.45</v>
      </c>
      <c r="J11" s="9">
        <v>226.6</v>
      </c>
      <c r="K11" s="9">
        <v>229240</v>
      </c>
      <c r="L11" s="9">
        <v>236117.2</v>
      </c>
      <c r="M11" s="5"/>
    </row>
    <row r="12" spans="2:13" ht="58.5" customHeight="1">
      <c r="B12" s="10">
        <v>4</v>
      </c>
      <c r="C12" s="11" t="s">
        <v>30</v>
      </c>
      <c r="D12" s="12" t="s">
        <v>31</v>
      </c>
      <c r="E12" s="12" t="s">
        <v>32</v>
      </c>
      <c r="F12" s="13" t="s">
        <v>22</v>
      </c>
      <c r="G12" s="14">
        <v>200</v>
      </c>
      <c r="H12" s="9">
        <v>380</v>
      </c>
      <c r="I12" s="9">
        <v>19.8</v>
      </c>
      <c r="J12" s="9">
        <v>391.4</v>
      </c>
      <c r="K12" s="9">
        <v>76000</v>
      </c>
      <c r="L12" s="9">
        <v>78280</v>
      </c>
      <c r="M12" s="4"/>
    </row>
    <row r="13" spans="2:13" ht="58.5" customHeight="1">
      <c r="B13" s="10">
        <v>5</v>
      </c>
      <c r="C13" s="10" t="s">
        <v>33</v>
      </c>
      <c r="D13" s="16" t="s">
        <v>34</v>
      </c>
      <c r="E13" s="12" t="s">
        <v>34</v>
      </c>
      <c r="F13" s="13" t="s">
        <v>35</v>
      </c>
      <c r="G13" s="14">
        <v>27</v>
      </c>
      <c r="H13" s="9">
        <v>1000</v>
      </c>
      <c r="I13" s="9">
        <f>H13*2%</f>
        <v>20</v>
      </c>
      <c r="J13" s="9">
        <f>H13*1.03</f>
        <v>1030</v>
      </c>
      <c r="K13" s="9">
        <f>H13*G13</f>
        <v>27000</v>
      </c>
      <c r="L13" s="9">
        <f>J13*G13</f>
        <v>27810</v>
      </c>
      <c r="M13" s="4"/>
    </row>
    <row r="14" spans="2:13" ht="58.5" customHeight="1">
      <c r="B14" s="5">
        <v>6</v>
      </c>
      <c r="C14" s="6" t="s">
        <v>33</v>
      </c>
      <c r="D14" s="7" t="s">
        <v>36</v>
      </c>
      <c r="E14" s="7" t="s">
        <v>37</v>
      </c>
      <c r="F14" s="8" t="s">
        <v>26</v>
      </c>
      <c r="G14" s="9">
        <v>28</v>
      </c>
      <c r="H14" s="9">
        <v>346</v>
      </c>
      <c r="I14" s="9">
        <v>12.85</v>
      </c>
      <c r="J14" s="9">
        <v>356.38</v>
      </c>
      <c r="K14" s="9">
        <v>9688</v>
      </c>
      <c r="L14" s="9">
        <v>9978.64</v>
      </c>
      <c r="M14" s="4"/>
    </row>
    <row r="15" spans="2:13" ht="66" customHeight="1">
      <c r="B15" s="23">
        <v>7</v>
      </c>
      <c r="C15" s="10" t="s">
        <v>38</v>
      </c>
      <c r="D15" s="4" t="s">
        <v>39</v>
      </c>
      <c r="E15" s="7" t="s">
        <v>39</v>
      </c>
      <c r="F15" s="8" t="s">
        <v>40</v>
      </c>
      <c r="G15" s="9">
        <v>1</v>
      </c>
      <c r="H15" s="9">
        <v>9000</v>
      </c>
      <c r="I15" s="9">
        <f>H15*2%</f>
        <v>180</v>
      </c>
      <c r="J15" s="9">
        <f>H15*1.03</f>
        <v>9270</v>
      </c>
      <c r="K15" s="9">
        <f>H15*G15</f>
        <v>9000</v>
      </c>
      <c r="L15" s="9">
        <f>J15*G15</f>
        <v>9270</v>
      </c>
      <c r="M15" s="5"/>
    </row>
    <row r="16" spans="2:13" ht="24.75" customHeight="1">
      <c r="B16" s="5">
        <v>8</v>
      </c>
      <c r="C16" s="17" t="s">
        <v>41</v>
      </c>
      <c r="D16" s="18"/>
      <c r="E16" s="18"/>
      <c r="F16" s="18"/>
      <c r="G16" s="19"/>
      <c r="H16" s="20"/>
      <c r="I16" s="8"/>
      <c r="J16" s="8"/>
      <c r="K16" s="21">
        <f>SUM(K9:K15)</f>
        <v>375660</v>
      </c>
      <c r="L16" s="21">
        <f>SUM(L9:L15)</f>
        <v>387218.84</v>
      </c>
      <c r="M16" s="5"/>
    </row>
  </sheetData>
  <sheetProtection/>
  <mergeCells count="16">
    <mergeCell ref="B3:M3"/>
    <mergeCell ref="B4:M4"/>
    <mergeCell ref="B5:M5"/>
    <mergeCell ref="H6:M6"/>
    <mergeCell ref="H7:I7"/>
    <mergeCell ref="C16:G16"/>
    <mergeCell ref="B6:B8"/>
    <mergeCell ref="C6:C8"/>
    <mergeCell ref="D6:D8"/>
    <mergeCell ref="E6:E8"/>
    <mergeCell ref="F6:F8"/>
    <mergeCell ref="G6:G8"/>
    <mergeCell ref="J7:J8"/>
    <mergeCell ref="K7:K8"/>
    <mergeCell ref="L7:L8"/>
    <mergeCell ref="M7: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M16"/>
  <sheetViews>
    <sheetView zoomScaleSheetLayoutView="100" workbookViewId="0" topLeftCell="A3">
      <selection activeCell="B3" sqref="B3:M3"/>
    </sheetView>
  </sheetViews>
  <sheetFormatPr defaultColWidth="8.8515625" defaultRowHeight="15"/>
  <cols>
    <col min="2" max="2" width="5.28125" style="0" customWidth="1"/>
    <col min="3" max="3" width="9.8515625" style="0" customWidth="1"/>
    <col min="4" max="4" width="14.28125" style="0" customWidth="1"/>
    <col min="5" max="5" width="40.7109375" style="0" customWidth="1"/>
    <col min="6" max="6" width="4.7109375" style="0" customWidth="1"/>
    <col min="8" max="9" width="12.8515625" style="0" customWidth="1"/>
    <col min="10" max="10" width="10.8515625" style="0" customWidth="1"/>
    <col min="11" max="12" width="11.28125" style="0" customWidth="1"/>
    <col min="13" max="13" width="10.421875" style="0" customWidth="1"/>
  </cols>
  <sheetData>
    <row r="3" spans="2:13" ht="20.25">
      <c r="B3" s="1" t="s">
        <v>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>
      <c r="B4" s="2" t="s">
        <v>3</v>
      </c>
      <c r="C4" s="2"/>
      <c r="D4" s="2"/>
      <c r="E4" s="2"/>
      <c r="F4" s="3"/>
      <c r="G4" s="2"/>
      <c r="H4" s="3"/>
      <c r="I4" s="3"/>
      <c r="J4" s="2"/>
      <c r="K4" s="2"/>
      <c r="L4" s="2"/>
      <c r="M4" s="3"/>
    </row>
    <row r="5" spans="2:13" ht="19.5" customHeight="1">
      <c r="B5" s="2" t="s">
        <v>4</v>
      </c>
      <c r="C5" s="2"/>
      <c r="D5" s="2"/>
      <c r="E5" s="2"/>
      <c r="F5" s="3"/>
      <c r="G5" s="2"/>
      <c r="H5" s="3"/>
      <c r="I5" s="3"/>
      <c r="J5" s="2"/>
      <c r="K5" s="2"/>
      <c r="L5" s="2"/>
      <c r="M5" s="3"/>
    </row>
    <row r="6" spans="2:13" ht="14.25"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/>
      <c r="J6" s="4"/>
      <c r="K6" s="4"/>
      <c r="L6" s="4"/>
      <c r="M6" s="4"/>
    </row>
    <row r="7" spans="2:13" ht="14.25">
      <c r="B7" s="4"/>
      <c r="C7" s="4"/>
      <c r="D7" s="4"/>
      <c r="E7" s="4"/>
      <c r="F7" s="4"/>
      <c r="G7" s="4"/>
      <c r="H7" s="4" t="s">
        <v>12</v>
      </c>
      <c r="I7" s="4"/>
      <c r="J7" s="4" t="s">
        <v>13</v>
      </c>
      <c r="K7" s="4" t="s">
        <v>14</v>
      </c>
      <c r="L7" s="4" t="s">
        <v>15</v>
      </c>
      <c r="M7" s="4" t="s">
        <v>16</v>
      </c>
    </row>
    <row r="8" spans="2:13" ht="21">
      <c r="B8" s="4"/>
      <c r="C8" s="4"/>
      <c r="D8" s="4"/>
      <c r="E8" s="4"/>
      <c r="F8" s="4"/>
      <c r="G8" s="4"/>
      <c r="H8" s="4" t="s">
        <v>17</v>
      </c>
      <c r="I8" s="4" t="s">
        <v>18</v>
      </c>
      <c r="J8" s="4"/>
      <c r="K8" s="4"/>
      <c r="L8" s="4"/>
      <c r="M8" s="4"/>
    </row>
    <row r="9" spans="2:13" ht="66" customHeight="1">
      <c r="B9" s="5">
        <v>1</v>
      </c>
      <c r="C9" s="6" t="s">
        <v>19</v>
      </c>
      <c r="D9" s="7" t="s">
        <v>20</v>
      </c>
      <c r="E9" s="7" t="s">
        <v>21</v>
      </c>
      <c r="F9" s="8" t="s">
        <v>22</v>
      </c>
      <c r="G9" s="9">
        <f>79*2</f>
        <v>158</v>
      </c>
      <c r="H9" s="9"/>
      <c r="I9" s="9"/>
      <c r="J9" s="9"/>
      <c r="K9" s="9"/>
      <c r="L9" s="9"/>
      <c r="M9" s="5"/>
    </row>
    <row r="10" spans="2:13" ht="96.75">
      <c r="B10" s="5">
        <v>2</v>
      </c>
      <c r="C10" s="6" t="s">
        <v>23</v>
      </c>
      <c r="D10" s="7" t="s">
        <v>24</v>
      </c>
      <c r="E10" s="7" t="s">
        <v>25</v>
      </c>
      <c r="F10" s="8" t="s">
        <v>26</v>
      </c>
      <c r="G10" s="9">
        <v>540</v>
      </c>
      <c r="H10" s="9"/>
      <c r="I10" s="9"/>
      <c r="J10" s="9"/>
      <c r="K10" s="9"/>
      <c r="L10" s="9"/>
      <c r="M10" s="5"/>
    </row>
    <row r="11" spans="2:13" ht="66" customHeight="1">
      <c r="B11" s="5">
        <v>3</v>
      </c>
      <c r="C11" s="6" t="s">
        <v>27</v>
      </c>
      <c r="D11" s="7" t="s">
        <v>28</v>
      </c>
      <c r="E11" s="7" t="s">
        <v>29</v>
      </c>
      <c r="F11" s="8" t="s">
        <v>22</v>
      </c>
      <c r="G11" s="9">
        <v>1042</v>
      </c>
      <c r="H11" s="9"/>
      <c r="I11" s="9"/>
      <c r="J11" s="9"/>
      <c r="K11" s="9"/>
      <c r="L11" s="9"/>
      <c r="M11" s="5"/>
    </row>
    <row r="12" spans="2:13" ht="66" customHeight="1">
      <c r="B12" s="10">
        <v>4</v>
      </c>
      <c r="C12" s="11" t="s">
        <v>30</v>
      </c>
      <c r="D12" s="12" t="s">
        <v>31</v>
      </c>
      <c r="E12" s="12" t="s">
        <v>32</v>
      </c>
      <c r="F12" s="13" t="s">
        <v>22</v>
      </c>
      <c r="G12" s="14">
        <v>200</v>
      </c>
      <c r="H12" s="9"/>
      <c r="I12" s="9"/>
      <c r="J12" s="9"/>
      <c r="K12" s="9"/>
      <c r="L12" s="9"/>
      <c r="M12" s="5"/>
    </row>
    <row r="13" spans="2:13" ht="66" customHeight="1">
      <c r="B13" s="15">
        <v>5</v>
      </c>
      <c r="C13" s="10" t="s">
        <v>33</v>
      </c>
      <c r="D13" s="16" t="s">
        <v>34</v>
      </c>
      <c r="E13" s="12" t="s">
        <v>34</v>
      </c>
      <c r="F13" s="13" t="s">
        <v>35</v>
      </c>
      <c r="G13" s="14">
        <v>27</v>
      </c>
      <c r="H13" s="9"/>
      <c r="I13" s="9"/>
      <c r="J13" s="9"/>
      <c r="K13" s="9"/>
      <c r="L13" s="9"/>
      <c r="M13" s="4"/>
    </row>
    <row r="14" spans="2:13" ht="66" customHeight="1">
      <c r="B14" s="15">
        <v>6</v>
      </c>
      <c r="C14" s="6" t="s">
        <v>33</v>
      </c>
      <c r="D14" s="7" t="s">
        <v>36</v>
      </c>
      <c r="E14" s="7" t="s">
        <v>37</v>
      </c>
      <c r="F14" s="8" t="s">
        <v>26</v>
      </c>
      <c r="G14" s="9">
        <v>28</v>
      </c>
      <c r="H14" s="9"/>
      <c r="I14" s="9"/>
      <c r="J14" s="9"/>
      <c r="K14" s="9"/>
      <c r="L14" s="9"/>
      <c r="M14" s="5"/>
    </row>
    <row r="15" spans="2:13" ht="66" customHeight="1">
      <c r="B15" s="15">
        <v>7</v>
      </c>
      <c r="C15" s="10" t="s">
        <v>38</v>
      </c>
      <c r="D15" s="4" t="s">
        <v>39</v>
      </c>
      <c r="E15" s="7" t="s">
        <v>39</v>
      </c>
      <c r="F15" s="8" t="s">
        <v>40</v>
      </c>
      <c r="G15" s="9">
        <v>1</v>
      </c>
      <c r="H15" s="9"/>
      <c r="I15" s="9"/>
      <c r="J15" s="9"/>
      <c r="K15" s="9"/>
      <c r="L15" s="9"/>
      <c r="M15" s="5"/>
    </row>
    <row r="16" spans="2:13" ht="24.75" customHeight="1">
      <c r="B16" s="5">
        <v>8</v>
      </c>
      <c r="C16" s="17" t="s">
        <v>41</v>
      </c>
      <c r="D16" s="18"/>
      <c r="E16" s="18"/>
      <c r="F16" s="18"/>
      <c r="G16" s="19"/>
      <c r="H16" s="20"/>
      <c r="I16" s="8"/>
      <c r="J16" s="8"/>
      <c r="K16" s="21"/>
      <c r="L16" s="21"/>
      <c r="M16" s="5"/>
    </row>
  </sheetData>
  <sheetProtection/>
  <mergeCells count="16">
    <mergeCell ref="B3:M3"/>
    <mergeCell ref="B4:M4"/>
    <mergeCell ref="B5:M5"/>
    <mergeCell ref="H6:M6"/>
    <mergeCell ref="H7:I7"/>
    <mergeCell ref="C16:G16"/>
    <mergeCell ref="B6:B8"/>
    <mergeCell ref="C6:C8"/>
    <mergeCell ref="D6:D8"/>
    <mergeCell ref="E6:E8"/>
    <mergeCell ref="F6:F8"/>
    <mergeCell ref="G6:G8"/>
    <mergeCell ref="J7:J8"/>
    <mergeCell ref="K7:K8"/>
    <mergeCell ref="L7:L8"/>
    <mergeCell ref="M7:M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无聊的</cp:lastModifiedBy>
  <dcterms:created xsi:type="dcterms:W3CDTF">2021-04-22T15:04:00Z</dcterms:created>
  <dcterms:modified xsi:type="dcterms:W3CDTF">2021-06-07T04:02:52Z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B862C529D092468EABABBFCD24A18B29</vt:lpwstr>
  </property>
  <property fmtid="{D5CDD505-2E9C-101B-9397-08002B2CF9AE}" pid="4" name="KSOProductBuildV">
    <vt:lpwstr>2052-11.1.0.10228</vt:lpwstr>
  </property>
</Properties>
</file>