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tabRatio="662" activeTab="2"/>
  </bookViews>
  <sheets>
    <sheet name="报价说明" sheetId="1" r:id="rId1"/>
    <sheet name="土建工程量清单（控制价）" sheetId="2" r:id="rId2"/>
    <sheet name="土建工程量清单" sheetId="3" r:id="rId3"/>
  </sheets>
  <definedNames/>
  <calcPr fullCalcOnLoad="1"/>
</workbook>
</file>

<file path=xl/sharedStrings.xml><?xml version="1.0" encoding="utf-8"?>
<sst xmlns="http://schemas.openxmlformats.org/spreadsheetml/2006/main" count="228" uniqueCount="101">
  <si>
    <t>投标报价说明</t>
  </si>
  <si>
    <t>1、本次报价为全费用劳务单价，投标人根据自身情况填报税金税率，除税单价相同情况下，优先考虑能够提供增值税专票的报价人，除招标文件和合同另有约定外，中标单价为固定单价，结算时均不调整，投标单价包含了清单项目所有工序的费用，清单工程量为暂定工程量，最终按交工验收量结算。
2、综合单价已包含安全帽、安全带等费用，施工期间由乙方申报，甲方按公司统一样式采购后发放至乙方，由此发生的费用统一从进度款项中扣除。警示标语标牌、横幅、安全网等由甲方制作或购买，乙方负责张贴安装，相应人工费用已包含在报价当中，不再另外计取。
3、专业工程所需临水、临电甲方提供现场接口，乙方负责安装、维护、拆除，质量满足临时用电规范。            
4、投标单价包含的安全文明施工措施费必须注明具体金额或占比，若乙方没有填报或填报比例低于现行法律法规要求的，视为已包含在清单单价中，乙方必须按照甲方要求做好现场安全文明施工，否则甲方按现行法律法规要求的比重从所报单价中扣除。                                                   
5、中标人必须服从甲方的管理，做到工完、料净、场清，否则甲方有权扣除安全文明施工费。                                                  
6、乙方必须保管好甲方提供的材料，严禁浪费，超过定额损耗的，从工程结算款中扣除，材料计划由乙方在施工前报项目经理部审核确定。
7、本次报价采用招标控制价，所有清单项均为单项限价，超过者视为废标，评标为最低价中标。                                                             
8、本工程按月计量，每月支付进度款至70%，完工后至90%，竣工验收合格后支付至97%，3%质保期满后无息一次性付清，付款前中标人需提供等额增值税专用发票。
9、工程具体内容详见清单及施工图纸，报价人在综合单价报价中应考虑设备及人员（含大型设备）进出场费用。
10、要求报价人递交报价函（悉知本说明及工程量清单计价规则，格式自拟），报价书要求加盖公章，附相应资质、业绩文件。
11、中标后报价说明为合同有效附件。
12、请报价人于2021年 5 月 5 日上午 09 时 30 分前将报价文件扫描件（加盖公章）同时发送至邮箱：420544677@qq.com\shejiyuanjianshe@163.com\812666591@qq.com。
13、招标文件解释联系方式：蔡工：15823475309，答疑统一发送至各报价人。</t>
  </si>
  <si>
    <t>云南春江报废汽车拆解建设项目土建劳务工程控制价</t>
  </si>
  <si>
    <t>工程名称：云南春江报废汽车拆解项目</t>
  </si>
  <si>
    <t>招标单位：云南省设计院集团建设有限公司</t>
  </si>
  <si>
    <t>序号</t>
  </si>
  <si>
    <t>项目编码</t>
  </si>
  <si>
    <t>项目名称</t>
  </si>
  <si>
    <t>项目特征+工作内容</t>
  </si>
  <si>
    <t>计量
单位</t>
  </si>
  <si>
    <t>工程量</t>
  </si>
  <si>
    <t>拦标价明细</t>
  </si>
  <si>
    <t>全费用单价(除税)</t>
  </si>
  <si>
    <t>全费用单价(含税)</t>
  </si>
  <si>
    <t>除税
合价</t>
  </si>
  <si>
    <t>含税
合价</t>
  </si>
  <si>
    <t>备注</t>
  </si>
  <si>
    <t>TJ LW001</t>
  </si>
  <si>
    <t>基础垫层</t>
  </si>
  <si>
    <t>1.混凝土种类:商品混凝土；
2.混凝土强度等级:不分强度等级；
3.部位：垫层；
4.浇筑方式：人机配合，现场运输乙方负责；      
5.甲供商品混凝土，其他施工机具、施工辅材乙方自备；
6.含浇筑、振捣、洒水、覆盖养护；</t>
  </si>
  <si>
    <t>m3</t>
  </si>
  <si>
    <t>TJ LW002</t>
  </si>
  <si>
    <t>基础梁</t>
  </si>
  <si>
    <t>1.混凝土种类:商品混凝土；
2.混凝土强度等级:不分强度等级；
3.部位：基础梁；
4.浇筑方式：人机配合，现场水平、垂直运输乙方负责；      
5.甲供商品混凝土，其他施工机具、施工辅材乙方自备；
6.含浇筑、振捣、洒水、覆盖养护；</t>
  </si>
  <si>
    <t>TJ LW003</t>
  </si>
  <si>
    <t>独立基础</t>
  </si>
  <si>
    <t>1.混凝土种类:商品混凝土；
2.混凝土强度等级:不分强度等级；
3.部位：独立基础；
4.浇筑方式：人机配合，现场水平、垂直运输乙方负责；      
5.甲供商品混凝土，其他施工机具、施工辅材乙方自备；
6.含浇筑、振捣、洒水、覆盖养护</t>
  </si>
  <si>
    <t>TJ LW004</t>
  </si>
  <si>
    <t>细石混凝土（二次浇筑）</t>
  </si>
  <si>
    <t>1.混凝土种类:商品混凝土；
2.混凝土强度等级:不分强度等级；
3.部位：细石混凝土垫石；
4.浇筑方式：人机配合，现场水平、垂直运输乙方负责；      
5.甲供商品混凝土，其他施工机具、施工辅材乙方自备；
6.含浇筑、振捣、洒水、覆盖养护</t>
  </si>
  <si>
    <t>TJ LW005</t>
  </si>
  <si>
    <t>钢管填芯混凝土</t>
  </si>
  <si>
    <t>1.混凝土种类:商品混凝土（自密实）；
2.混凝土强度等级:不分强度等级；
3.部位：钢管柱内，从预留孔灌入；
4.浇筑方式：人机配合，现场水平、垂直运输乙方负责；      
5.甲供商品混凝土，其他施工机具、施工辅材乙方自备；</t>
  </si>
  <si>
    <t>TJ LW006</t>
  </si>
  <si>
    <t>矩形柱
（周长 1.8m以内）</t>
  </si>
  <si>
    <t>1.混凝土种类:商品混凝土；
2.混凝土强度等级:不分强度等级；
3.部位：矩形柱、包封混凝土；
4.浇筑方式：人机配合，现场水平、垂直运输乙方负责；      
5.甲供商品混凝土，其他施工机具、施工辅材乙方自备；
6.含浇筑、振捣、洒水、覆盖养护；</t>
  </si>
  <si>
    <t>TJ LW007</t>
  </si>
  <si>
    <t>混凝土地坪</t>
  </si>
  <si>
    <r>
      <rPr>
        <sz val="9"/>
        <color theme="1"/>
        <rFont val="Calibri"/>
        <family val="2"/>
      </rPr>
      <t>1.混凝土种类:商品混凝土；
2.混凝土强度等级:不分强度等级；
3.部位：混凝土地坪，综合单价</t>
    </r>
    <r>
      <rPr>
        <sz val="9"/>
        <color indexed="10"/>
        <rFont val="??"/>
        <family val="2"/>
      </rPr>
      <t>包含分缝模板</t>
    </r>
    <r>
      <rPr>
        <sz val="9"/>
        <color theme="1"/>
        <rFont val="Calibri"/>
        <family val="2"/>
      </rPr>
      <t>；
4.浇筑方式：人机配合，现场水平、垂直运输乙方负责；      
5.甲供商品混凝土，其他施工机具、施工辅材乙方自备；
6.含浇筑、振捣、收面、抹平、洒水、覆盖养护；</t>
    </r>
  </si>
  <si>
    <t>TJ LW008</t>
  </si>
  <si>
    <t>钢筋混凝土底板</t>
  </si>
  <si>
    <t>1.混凝土种类:商品混凝土；
2.混凝土强度等级:不分强度等级；
3.部位：钢筋混凝土底板；
4.浇筑方式：人机配合，现场水平、垂直运输乙方负责；      
5.甲供商品混凝土，其他施工机具、施工辅材乙方自备；
6.含浇筑、振捣、收面、抹平、洒水、覆盖养护；</t>
  </si>
  <si>
    <t>TJ LW009</t>
  </si>
  <si>
    <t>止水钢板</t>
  </si>
  <si>
    <t>1.止水钢板预埋；
2.部位：消防水池
3.甲供止水钢板，按延长米计量</t>
  </si>
  <si>
    <t>m</t>
  </si>
  <si>
    <t>TJ LW010</t>
  </si>
  <si>
    <t>构造柱</t>
  </si>
  <si>
    <t>1.混凝土种类:商品混凝土；
2.混凝土强度等级:不分强度等级；
3.部位：构造柱；
4.浇筑方式：人机配合，现场水平、垂直运输乙方负责；      
5.甲供商品混凝土，其他施工机具、施工辅材乙方自备；
6.含浇筑、振捣、洒水、覆盖养护；</t>
  </si>
  <si>
    <t>TJ LW011</t>
  </si>
  <si>
    <t>直形墙</t>
  </si>
  <si>
    <t>1.混凝土种类:商品混凝土；
2.混凝土强度等级:不分强度等级；
3.部位：直形墙；
4.浇筑方式：人机配合，现场水平、垂直运输乙方负责；      
5.甲供商品混凝土，其他施工机具、施工辅材乙方自备；
6.含浇筑、振捣、洒水、覆盖养护</t>
  </si>
  <si>
    <t>TJ LW012</t>
  </si>
  <si>
    <t>有梁板</t>
  </si>
  <si>
    <t>1.混凝土种类:商品混凝土；
2.混凝土强度等级:不分强度等级；
3.部位：有梁板；
4.浇筑方式：人机配合，现场水平、垂直运输乙方负责；      
5.甲供商品混凝土，其他施工机具、施工辅材乙方自备；
6.含浇筑、振捣、洒水、覆盖养护；</t>
  </si>
  <si>
    <t>TJ LW013</t>
  </si>
  <si>
    <t>楼梯</t>
  </si>
  <si>
    <t>1.混凝土种类:商品混凝土；
2.混凝土强度等级:不分强度等级；
3.部位：楼梯，尺寸详招标图；
4.浇筑方式：人机配合，现场水平、垂直运输乙方负责；      
5.甲供商品混凝土，其他施工机具、施工辅材乙方自备；
6.含浇筑、振捣、洒水、覆盖养护；</t>
  </si>
  <si>
    <t>m2</t>
  </si>
  <si>
    <t>TJ LW014</t>
  </si>
  <si>
    <t>天沟(檐沟）、挑檐板</t>
  </si>
  <si>
    <t>1.混凝土种类:商品混凝土；
2.混凝土强度等级:不分强度等级；
3.部位：天沟(檐沟）、挑檐板；
4.浇筑方式：人机配合，现场水平、垂直运输乙方负责；     
5.甲供商品混凝土，其他施工机具、施工辅材乙方自备；
6.含浇筑、振捣、洒水、覆盖养护；</t>
  </si>
  <si>
    <t>TJ LW015</t>
  </si>
  <si>
    <t>现浇构件钢筋</t>
  </si>
  <si>
    <t>1.钢筋型号、规格、等级:综合，不分型号、规格、等级；
2.乙方负责钢筋搬运、加工、制作、除锈、绑扎、焊接、机械连接及安装；
3.乙方自备工作所需工器具、机具、辅材等；
4.乙方负责施工期间的水平、垂直运输、转运等；
5.砌体植筋，墙体拉结筋的制安；
7.甲供钢筋、螺纹套筒，其他所需材料均有乙方自备</t>
  </si>
  <si>
    <t>t</t>
  </si>
  <si>
    <t>TJ LW016</t>
  </si>
  <si>
    <t>钢筋笼制安</t>
  </si>
  <si>
    <t>1.钢筋型号、规格、等级:综合，不分型号、规格、等级
2.乙方负责钢筋搬运、加工、制作、除锈、绑扎、焊接、机械连接及吊装入孔
3.乙方自备工作所需工器具、机具、辅材等
4.乙方负责施工期间的水平、垂直运输、转运等
5.甲供钢筋、螺纹套筒，其他所需材料均有乙方自备</t>
  </si>
  <si>
    <t>TJ LW017</t>
  </si>
  <si>
    <t>砖墙</t>
  </si>
  <si>
    <t>1.砖品种:标准砖；
2.基础类型:砖墙；
3.砂浆强度等级:水泥砂浆M7.5
4.甲供：水泥、砂、砖
5.乙供：除甲供外的材料和施工机具。
6.计量规则：以施工实际尺寸以立方计量</t>
  </si>
  <si>
    <t>TJ LW018</t>
  </si>
  <si>
    <t>1.砖品种:蒸压加气砖；
2.基础类型:砖墙；
3.砂浆强度等级:水泥砂浆M7.5；
4.工作内容：蒸压加气块隔墙 
5.甲供：水泥、砂、砖
6.厚度：以图纸为准
7.乙供：除甲供外的材料和施工机具。
8.计量规则：以施工实际尺寸以立方计量</t>
  </si>
  <si>
    <t>TJ LW019</t>
  </si>
  <si>
    <t>墙面一般抹灰</t>
  </si>
  <si>
    <t>1.工作内容：20mm厚水泥砂浆面层；
2.甲供：水泥砂浆材料；
3.乙供：除甲供外的材料和施工机具；
4.计量规则：以施工实际尺寸以面积计量；</t>
  </si>
  <si>
    <t>TJ LW020</t>
  </si>
  <si>
    <t>防水砂浆</t>
  </si>
  <si>
    <t>1.工作内容：20mm厚防水砂浆面层；
2.甲供：水泥砂浆材料；
3.乙供：除甲供外的材料和施工机具；
4.计量规则：以施工实际尺寸以面积计量；</t>
  </si>
  <si>
    <t>TJ LW021</t>
  </si>
  <si>
    <t>复合模板</t>
  </si>
  <si>
    <t>1.部位：综合，包含但不限于柱梁墙板等构件；   
2.计量方式：以图示尺寸，按实际接触面积计量；
3.模板制作、安装、拆除、转运、补损等；
4.乙方自带模板、支撑、螺栓、脱模剂等材料；
5.乙方自行负责工作所需工器具、机具；                
6.乙方负责施工期间的水平、垂直运输、转运等。</t>
  </si>
  <si>
    <t>TJ LW022</t>
  </si>
  <si>
    <t>基坑土石方
（人工清底）</t>
  </si>
  <si>
    <t>1.工作内容：人工挖土方，统一堆放；
2.甲供：无
3.乙供：除甲供外的材料和施工机具；
4.计量规则：以实际清底面积计量；
5：厚度：300mm内；
6.土方场外运输另行计量；</t>
  </si>
  <si>
    <t>TJ LW023</t>
  </si>
  <si>
    <t>人工回填方</t>
  </si>
  <si>
    <t>1.密实度要求:夯填；
2.填方材料品种:原土回填或换填；
3.填方粒径要求:满足设计及规范要求；
4.填方来源、运距:原土回填；
5、甲供：换填材料</t>
  </si>
  <si>
    <t>TJ LW024</t>
  </si>
  <si>
    <t>外脚手架</t>
  </si>
  <si>
    <t>1、外脚手架：高度综合。
2、搭设和拆除及补损，乙方自行考虑工期，单价不予调整。
3、施工过程的正常维护。
4、乙方负责钢管扣件等辅材。
5、安全网由甲方提供，乙方负责挂设、拆除，人工费有已包含在综合单价中。
6、甲供：无。
7、按现行计量规则以面积计算。</t>
  </si>
  <si>
    <t>㎡</t>
  </si>
  <si>
    <t>合计：</t>
  </si>
  <si>
    <t>云南春江报废汽车拆解建设项目土建劳务工程量清单</t>
  </si>
  <si>
    <t>投标人报价明细</t>
  </si>
  <si>
    <t>全费用单价（除税）</t>
  </si>
  <si>
    <t>全费用
单价（含税）</t>
  </si>
  <si>
    <t>除税单价</t>
  </si>
  <si>
    <t>其中：安全文明施工费</t>
  </si>
  <si>
    <t>钢筋制安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</si>
</sst>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9"/>
      <color theme="1"/>
      <name val="Calibri"/>
      <family val="2"/>
    </font>
    <font>
      <sz val="9"/>
      <name val="宋体"/>
      <family val="0"/>
    </font>
    <font>
      <sz val="11"/>
      <color indexed="8"/>
      <name val="??"/>
      <family val="2"/>
    </font>
    <font>
      <b/>
      <sz val="20"/>
      <color indexed="8"/>
      <name val="??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??"/>
      <family val="2"/>
    </font>
    <font>
      <sz val="12"/>
      <color indexed="8"/>
      <name val="宋体"/>
      <family val="0"/>
    </font>
    <font>
      <sz val="11"/>
      <color indexed="9"/>
      <name val="??"/>
      <family val="2"/>
    </font>
    <font>
      <b/>
      <sz val="11"/>
      <color indexed="8"/>
      <name val="??"/>
      <family val="2"/>
    </font>
    <font>
      <b/>
      <sz val="11"/>
      <color indexed="62"/>
      <name val="??"/>
      <family val="2"/>
    </font>
    <font>
      <b/>
      <sz val="18"/>
      <color indexed="62"/>
      <name val="??"/>
      <family val="2"/>
    </font>
    <font>
      <u val="single"/>
      <sz val="11"/>
      <color indexed="12"/>
      <name val="??"/>
      <family val="2"/>
    </font>
    <font>
      <sz val="11"/>
      <color indexed="16"/>
      <name val="??"/>
      <family val="2"/>
    </font>
    <font>
      <sz val="11"/>
      <color indexed="17"/>
      <name val="??"/>
      <family val="2"/>
    </font>
    <font>
      <b/>
      <sz val="11"/>
      <color indexed="9"/>
      <name val="??"/>
      <family val="2"/>
    </font>
    <font>
      <b/>
      <sz val="15"/>
      <color indexed="62"/>
      <name val="??"/>
      <family val="2"/>
    </font>
    <font>
      <sz val="11"/>
      <color indexed="62"/>
      <name val="??"/>
      <family val="2"/>
    </font>
    <font>
      <sz val="11"/>
      <color indexed="19"/>
      <name val="??"/>
      <family val="2"/>
    </font>
    <font>
      <sz val="11"/>
      <color indexed="53"/>
      <name val="??"/>
      <family val="2"/>
    </font>
    <font>
      <b/>
      <sz val="13"/>
      <color indexed="62"/>
      <name val="??"/>
      <family val="2"/>
    </font>
    <font>
      <sz val="11"/>
      <color indexed="10"/>
      <name val="??"/>
      <family val="2"/>
    </font>
    <font>
      <b/>
      <sz val="11"/>
      <color indexed="63"/>
      <name val="??"/>
      <family val="2"/>
    </font>
    <font>
      <b/>
      <sz val="11"/>
      <color indexed="53"/>
      <name val="??"/>
      <family val="2"/>
    </font>
    <font>
      <i/>
      <sz val="11"/>
      <color indexed="23"/>
      <name val="??"/>
      <family val="2"/>
    </font>
    <font>
      <u val="single"/>
      <sz val="11"/>
      <color indexed="20"/>
      <name val="??"/>
      <family val="2"/>
    </font>
    <font>
      <sz val="9"/>
      <color indexed="10"/>
      <name val="??"/>
      <family val="2"/>
    </font>
    <font>
      <sz val="9"/>
      <color indexed="8"/>
      <name val="??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20"/>
      <color theme="1"/>
      <name val="Calibri"/>
      <family val="2"/>
    </font>
    <font>
      <sz val="9"/>
      <color theme="1"/>
      <name val="宋体"/>
      <family val="0"/>
    </font>
    <font>
      <sz val="20"/>
      <color theme="1"/>
      <name val="Calibri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Font="1" applyAlignment="1">
      <alignment/>
    </xf>
    <xf numFmtId="0" fontId="29" fillId="0" borderId="0" xfId="0" applyFont="1" applyFill="1" applyAlignment="1">
      <alignment vertical="center"/>
    </xf>
    <xf numFmtId="0" fontId="0" fillId="0" borderId="0" xfId="63" applyAlignment="1">
      <alignment vertical="center"/>
      <protection/>
    </xf>
    <xf numFmtId="0" fontId="0" fillId="0" borderId="0" xfId="63" applyAlignment="1">
      <alignment horizontal="center"/>
      <protection/>
    </xf>
    <xf numFmtId="0" fontId="0" fillId="0" borderId="0" xfId="63" applyAlignment="1">
      <alignment horizontal="center" vertical="center"/>
      <protection/>
    </xf>
    <xf numFmtId="0" fontId="48" fillId="0" borderId="0" xfId="6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33" borderId="9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center" vertical="center" wrapText="1"/>
      <protection/>
    </xf>
    <xf numFmtId="0" fontId="1" fillId="33" borderId="12" xfId="63" applyFont="1" applyFill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/>
      <protection/>
    </xf>
    <xf numFmtId="0" fontId="0" fillId="0" borderId="9" xfId="63" applyBorder="1" applyAlignment="1">
      <alignment vertical="center"/>
      <protection/>
    </xf>
    <xf numFmtId="0" fontId="0" fillId="0" borderId="9" xfId="63" applyBorder="1" applyAlignment="1">
      <alignment horizontal="left" vertical="center" wrapText="1"/>
      <protection/>
    </xf>
    <xf numFmtId="0" fontId="1" fillId="33" borderId="13" xfId="63" applyFont="1" applyFill="1" applyBorder="1" applyAlignment="1">
      <alignment horizontal="center" vertical="center" wrapText="1"/>
      <protection/>
    </xf>
    <xf numFmtId="0" fontId="1" fillId="33" borderId="14" xfId="63" applyFont="1" applyFill="1" applyBorder="1" applyAlignment="1">
      <alignment horizontal="center" vertical="center" wrapText="1"/>
      <protection/>
    </xf>
    <xf numFmtId="0" fontId="0" fillId="0" borderId="9" xfId="63" applyBorder="1" applyAlignment="1">
      <alignment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176" fontId="1" fillId="33" borderId="14" xfId="63" applyNumberFormat="1" applyFont="1" applyFill="1" applyBorder="1" applyAlignment="1">
      <alignment horizontal="center" vertical="center" wrapText="1"/>
      <protection/>
    </xf>
    <xf numFmtId="176" fontId="0" fillId="0" borderId="9" xfId="63" applyNumberFormat="1" applyBorder="1" applyAlignment="1">
      <alignment horizontal="center" vertical="center"/>
      <protection/>
    </xf>
    <xf numFmtId="0" fontId="1" fillId="0" borderId="9" xfId="63" applyFont="1" applyFill="1" applyBorder="1" applyAlignment="1">
      <alignment vertical="center" wrapText="1"/>
      <protection/>
    </xf>
    <xf numFmtId="0" fontId="1" fillId="33" borderId="9" xfId="63" applyFont="1" applyFill="1" applyBorder="1" applyAlignment="1">
      <alignment horizontal="left" vertical="center" wrapText="1"/>
      <protection/>
    </xf>
    <xf numFmtId="0" fontId="49" fillId="33" borderId="9" xfId="63" applyFont="1" applyFill="1" applyBorder="1" applyAlignment="1">
      <alignment horizontal="center" vertical="center" wrapText="1"/>
      <protection/>
    </xf>
    <xf numFmtId="176" fontId="49" fillId="33" borderId="15" xfId="63" applyNumberFormat="1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vertical="center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33" borderId="16" xfId="63" applyFont="1" applyFill="1" applyBorder="1" applyAlignment="1">
      <alignment horizontal="center" vertical="center" wrapText="1"/>
      <protection/>
    </xf>
    <xf numFmtId="0" fontId="1" fillId="33" borderId="17" xfId="63" applyFont="1" applyFill="1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176" fontId="0" fillId="0" borderId="9" xfId="63" applyNumberFormat="1" applyBorder="1" applyAlignment="1">
      <alignment vertical="center"/>
      <protection/>
    </xf>
    <xf numFmtId="0" fontId="0" fillId="0" borderId="9" xfId="63" applyBorder="1">
      <alignment/>
      <protection/>
    </xf>
    <xf numFmtId="0" fontId="29" fillId="0" borderId="9" xfId="0" applyFont="1" applyFill="1" applyBorder="1" applyAlignment="1">
      <alignment vertical="center"/>
    </xf>
    <xf numFmtId="0" fontId="0" fillId="0" borderId="12" xfId="63" applyBorder="1" applyAlignment="1">
      <alignment horizontal="center" vertical="center"/>
      <protection/>
    </xf>
    <xf numFmtId="0" fontId="0" fillId="0" borderId="12" xfId="63" applyBorder="1" applyAlignment="1">
      <alignment vertical="center"/>
      <protection/>
    </xf>
    <xf numFmtId="0" fontId="0" fillId="0" borderId="12" xfId="63" applyBorder="1" applyAlignment="1">
      <alignment horizontal="left" vertical="center" wrapText="1"/>
      <protection/>
    </xf>
    <xf numFmtId="0" fontId="1" fillId="33" borderId="20" xfId="63" applyFont="1" applyFill="1" applyBorder="1" applyAlignment="1">
      <alignment horizontal="center" vertical="center" wrapText="1"/>
      <protection/>
    </xf>
    <xf numFmtId="176" fontId="1" fillId="33" borderId="13" xfId="63" applyNumberFormat="1" applyFont="1" applyFill="1" applyBorder="1" applyAlignment="1">
      <alignment horizontal="center" vertical="center" wrapText="1"/>
      <protection/>
    </xf>
    <xf numFmtId="176" fontId="49" fillId="33" borderId="9" xfId="63" applyNumberFormat="1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176" fontId="0" fillId="0" borderId="12" xfId="63" applyNumberFormat="1" applyBorder="1" applyAlignment="1">
      <alignment vertical="center"/>
      <protection/>
    </xf>
    <xf numFmtId="0" fontId="50" fillId="0" borderId="21" xfId="63" applyFont="1" applyBorder="1" applyAlignment="1">
      <alignment horizontal="center" vertical="center"/>
      <protection/>
    </xf>
    <xf numFmtId="0" fontId="51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/>
    </xf>
    <xf numFmtId="0" fontId="51" fillId="0" borderId="24" xfId="0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0" fontId="51" fillId="0" borderId="25" xfId="0" applyFont="1" applyBorder="1" applyAlignment="1">
      <alignment horizontal="left" vertical="top"/>
    </xf>
    <xf numFmtId="0" fontId="51" fillId="0" borderId="26" xfId="0" applyFont="1" applyBorder="1" applyAlignment="1">
      <alignment horizontal="left" vertical="top"/>
    </xf>
    <xf numFmtId="0" fontId="51" fillId="0" borderId="27" xfId="0" applyFont="1" applyBorder="1" applyAlignment="1">
      <alignment horizontal="left" vertical="top"/>
    </xf>
    <xf numFmtId="0" fontId="51" fillId="0" borderId="28" xfId="0" applyFont="1" applyBorder="1" applyAlignment="1">
      <alignment horizontal="left" vertical="top"/>
    </xf>
    <xf numFmtId="0" fontId="51" fillId="0" borderId="29" xfId="0" applyFont="1" applyBorder="1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SheetLayoutView="100" workbookViewId="0" topLeftCell="A2">
      <selection activeCell="B2" sqref="B2:K18"/>
    </sheetView>
  </sheetViews>
  <sheetFormatPr defaultColWidth="9" defaultRowHeight="12"/>
  <sheetData>
    <row r="1" spans="2:11" ht="36.7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30" customHeight="1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51"/>
    </row>
    <row r="3" spans="2:11" ht="30" customHeight="1">
      <c r="B3" s="47"/>
      <c r="C3" s="48"/>
      <c r="D3" s="48"/>
      <c r="E3" s="48"/>
      <c r="F3" s="48"/>
      <c r="G3" s="48"/>
      <c r="H3" s="48"/>
      <c r="I3" s="48"/>
      <c r="J3" s="48"/>
      <c r="K3" s="52"/>
    </row>
    <row r="4" spans="2:11" ht="30" customHeight="1">
      <c r="B4" s="47"/>
      <c r="C4" s="48"/>
      <c r="D4" s="48"/>
      <c r="E4" s="48"/>
      <c r="F4" s="48"/>
      <c r="G4" s="48"/>
      <c r="H4" s="48"/>
      <c r="I4" s="48"/>
      <c r="J4" s="48"/>
      <c r="K4" s="52"/>
    </row>
    <row r="5" spans="2:11" ht="30" customHeight="1">
      <c r="B5" s="47"/>
      <c r="C5" s="48"/>
      <c r="D5" s="48"/>
      <c r="E5" s="48"/>
      <c r="F5" s="48"/>
      <c r="G5" s="48"/>
      <c r="H5" s="48"/>
      <c r="I5" s="48"/>
      <c r="J5" s="48"/>
      <c r="K5" s="52"/>
    </row>
    <row r="6" spans="2:11" ht="30" customHeight="1">
      <c r="B6" s="47"/>
      <c r="C6" s="48"/>
      <c r="D6" s="48"/>
      <c r="E6" s="48"/>
      <c r="F6" s="48"/>
      <c r="G6" s="48"/>
      <c r="H6" s="48"/>
      <c r="I6" s="48"/>
      <c r="J6" s="48"/>
      <c r="K6" s="52"/>
    </row>
    <row r="7" spans="2:11" ht="30" customHeight="1">
      <c r="B7" s="47"/>
      <c r="C7" s="48"/>
      <c r="D7" s="48"/>
      <c r="E7" s="48"/>
      <c r="F7" s="48"/>
      <c r="G7" s="48"/>
      <c r="H7" s="48"/>
      <c r="I7" s="48"/>
      <c r="J7" s="48"/>
      <c r="K7" s="52"/>
    </row>
    <row r="8" spans="2:11" ht="30" customHeight="1">
      <c r="B8" s="47"/>
      <c r="C8" s="48"/>
      <c r="D8" s="48"/>
      <c r="E8" s="48"/>
      <c r="F8" s="48"/>
      <c r="G8" s="48"/>
      <c r="H8" s="48"/>
      <c r="I8" s="48"/>
      <c r="J8" s="48"/>
      <c r="K8" s="52"/>
    </row>
    <row r="9" spans="2:11" ht="30" customHeight="1">
      <c r="B9" s="47"/>
      <c r="C9" s="48"/>
      <c r="D9" s="48"/>
      <c r="E9" s="48"/>
      <c r="F9" s="48"/>
      <c r="G9" s="48"/>
      <c r="H9" s="48"/>
      <c r="I9" s="48"/>
      <c r="J9" s="48"/>
      <c r="K9" s="52"/>
    </row>
    <row r="10" spans="2:11" ht="30" customHeight="1">
      <c r="B10" s="47"/>
      <c r="C10" s="48"/>
      <c r="D10" s="48"/>
      <c r="E10" s="48"/>
      <c r="F10" s="48"/>
      <c r="G10" s="48"/>
      <c r="H10" s="48"/>
      <c r="I10" s="48"/>
      <c r="J10" s="48"/>
      <c r="K10" s="52"/>
    </row>
    <row r="11" spans="2:11" ht="30" customHeight="1">
      <c r="B11" s="47"/>
      <c r="C11" s="48"/>
      <c r="D11" s="48"/>
      <c r="E11" s="48"/>
      <c r="F11" s="48"/>
      <c r="G11" s="48"/>
      <c r="H11" s="48"/>
      <c r="I11" s="48"/>
      <c r="J11" s="48"/>
      <c r="K11" s="52"/>
    </row>
    <row r="12" spans="2:11" ht="30" customHeight="1">
      <c r="B12" s="47"/>
      <c r="C12" s="48"/>
      <c r="D12" s="48"/>
      <c r="E12" s="48"/>
      <c r="F12" s="48"/>
      <c r="G12" s="48"/>
      <c r="H12" s="48"/>
      <c r="I12" s="48"/>
      <c r="J12" s="48"/>
      <c r="K12" s="52"/>
    </row>
    <row r="13" spans="2:11" ht="30" customHeight="1">
      <c r="B13" s="47"/>
      <c r="C13" s="48"/>
      <c r="D13" s="48"/>
      <c r="E13" s="48"/>
      <c r="F13" s="48"/>
      <c r="G13" s="48"/>
      <c r="H13" s="48"/>
      <c r="I13" s="48"/>
      <c r="J13" s="48"/>
      <c r="K13" s="52"/>
    </row>
    <row r="14" spans="2:11" ht="30" customHeight="1">
      <c r="B14" s="47"/>
      <c r="C14" s="48"/>
      <c r="D14" s="48"/>
      <c r="E14" s="48"/>
      <c r="F14" s="48"/>
      <c r="G14" s="48"/>
      <c r="H14" s="48"/>
      <c r="I14" s="48"/>
      <c r="J14" s="48"/>
      <c r="K14" s="52"/>
    </row>
    <row r="15" spans="2:11" ht="30" customHeight="1">
      <c r="B15" s="47"/>
      <c r="C15" s="48"/>
      <c r="D15" s="48"/>
      <c r="E15" s="48"/>
      <c r="F15" s="48"/>
      <c r="G15" s="48"/>
      <c r="H15" s="48"/>
      <c r="I15" s="48"/>
      <c r="J15" s="48"/>
      <c r="K15" s="52"/>
    </row>
    <row r="16" spans="2:11" ht="30" customHeight="1">
      <c r="B16" s="47"/>
      <c r="C16" s="48"/>
      <c r="D16" s="48"/>
      <c r="E16" s="48"/>
      <c r="F16" s="48"/>
      <c r="G16" s="48"/>
      <c r="H16" s="48"/>
      <c r="I16" s="48"/>
      <c r="J16" s="48"/>
      <c r="K16" s="52"/>
    </row>
    <row r="17" spans="2:11" ht="39.75" customHeight="1">
      <c r="B17" s="47"/>
      <c r="C17" s="48"/>
      <c r="D17" s="48"/>
      <c r="E17" s="48"/>
      <c r="F17" s="48"/>
      <c r="G17" s="48"/>
      <c r="H17" s="48"/>
      <c r="I17" s="48"/>
      <c r="J17" s="48"/>
      <c r="K17" s="52"/>
    </row>
    <row r="18" spans="2:11" ht="30" customHeight="1">
      <c r="B18" s="49"/>
      <c r="C18" s="50"/>
      <c r="D18" s="50"/>
      <c r="E18" s="50"/>
      <c r="F18" s="50"/>
      <c r="G18" s="50"/>
      <c r="H18" s="50"/>
      <c r="I18" s="50"/>
      <c r="J18" s="50"/>
      <c r="K18" s="53"/>
    </row>
  </sheetData>
  <sheetProtection/>
  <mergeCells count="2">
    <mergeCell ref="B1:K1"/>
    <mergeCell ref="B2:K18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3"/>
  <sheetViews>
    <sheetView zoomScale="85" zoomScaleNormal="85" zoomScaleSheetLayoutView="100" workbookViewId="0" topLeftCell="A1">
      <selection activeCell="G14" sqref="G14"/>
    </sheetView>
  </sheetViews>
  <sheetFormatPr defaultColWidth="9" defaultRowHeight="12"/>
  <cols>
    <col min="2" max="2" width="6" style="3" customWidth="1"/>
    <col min="3" max="3" width="12" style="3" customWidth="1"/>
    <col min="4" max="4" width="21.83203125" style="0" customWidth="1"/>
    <col min="5" max="5" width="52.33203125" style="0" customWidth="1"/>
    <col min="6" max="6" width="5.66015625" style="0" customWidth="1"/>
    <col min="7" max="7" width="9" style="4" customWidth="1"/>
    <col min="8" max="8" width="12.83203125" style="4" bestFit="1" customWidth="1"/>
    <col min="10" max="10" width="12.83203125" style="0" bestFit="1" customWidth="1"/>
    <col min="11" max="11" width="12.33203125" style="0" customWidth="1"/>
    <col min="17" max="17" width="16.83203125" style="4" customWidth="1"/>
  </cols>
  <sheetData>
    <row r="3" spans="2:12" ht="37.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1" customFormat="1" ht="19.5" customHeight="1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s="1" customFormat="1" ht="19.5" customHeight="1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21" customHeight="1"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/>
      <c r="J6" s="7"/>
      <c r="K6" s="7"/>
      <c r="L6" s="7"/>
    </row>
    <row r="7" spans="2:12" ht="21" customHeight="1">
      <c r="B7" s="7"/>
      <c r="C7" s="7"/>
      <c r="D7" s="7"/>
      <c r="E7" s="7"/>
      <c r="F7" s="7"/>
      <c r="G7" s="7"/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</row>
    <row r="8" spans="2:12" ht="21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72" customHeight="1">
      <c r="B9" s="36">
        <v>1</v>
      </c>
      <c r="C9" s="36" t="s">
        <v>17</v>
      </c>
      <c r="D9" s="37" t="s">
        <v>18</v>
      </c>
      <c r="E9" s="38" t="s">
        <v>19</v>
      </c>
      <c r="F9" s="39" t="s">
        <v>20</v>
      </c>
      <c r="G9" s="39">
        <v>107.97</v>
      </c>
      <c r="H9" s="36">
        <v>60</v>
      </c>
      <c r="I9" s="43">
        <f aca="true" t="shared" si="0" ref="I9:I13">H9*1.03</f>
        <v>61.8</v>
      </c>
      <c r="J9" s="43">
        <f aca="true" t="shared" si="1" ref="J9:J13">G9*H9</f>
        <v>6478.2</v>
      </c>
      <c r="K9" s="43">
        <f aca="true" t="shared" si="2" ref="K9:K13">I9*G9</f>
        <v>6672.546</v>
      </c>
      <c r="L9" s="37"/>
    </row>
    <row r="10" spans="2:12" ht="69.75" customHeight="1">
      <c r="B10" s="11">
        <v>2</v>
      </c>
      <c r="C10" s="11" t="s">
        <v>21</v>
      </c>
      <c r="D10" s="12" t="s">
        <v>22</v>
      </c>
      <c r="E10" s="13" t="s">
        <v>23</v>
      </c>
      <c r="F10" s="14" t="s">
        <v>20</v>
      </c>
      <c r="G10" s="14">
        <v>324.88</v>
      </c>
      <c r="H10" s="11">
        <v>75</v>
      </c>
      <c r="I10" s="33">
        <f t="shared" si="0"/>
        <v>77.25</v>
      </c>
      <c r="J10" s="33">
        <f t="shared" si="1"/>
        <v>24366</v>
      </c>
      <c r="K10" s="33">
        <f t="shared" si="2"/>
        <v>25096.98</v>
      </c>
      <c r="L10" s="12"/>
    </row>
    <row r="11" spans="2:12" ht="73.5" customHeight="1">
      <c r="B11" s="11">
        <v>3</v>
      </c>
      <c r="C11" s="11" t="s">
        <v>24</v>
      </c>
      <c r="D11" s="12" t="s">
        <v>25</v>
      </c>
      <c r="E11" s="13" t="s">
        <v>26</v>
      </c>
      <c r="F11" s="14" t="s">
        <v>20</v>
      </c>
      <c r="G11" s="14">
        <v>626.42</v>
      </c>
      <c r="H11" s="11">
        <v>75</v>
      </c>
      <c r="I11" s="33">
        <f t="shared" si="0"/>
        <v>77.25</v>
      </c>
      <c r="J11" s="33">
        <f t="shared" si="1"/>
        <v>46981.5</v>
      </c>
      <c r="K11" s="33">
        <f t="shared" si="2"/>
        <v>48390.945</v>
      </c>
      <c r="L11" s="12"/>
    </row>
    <row r="12" spans="2:12" ht="73.5" customHeight="1">
      <c r="B12" s="11">
        <v>4</v>
      </c>
      <c r="C12" s="11" t="s">
        <v>27</v>
      </c>
      <c r="D12" s="12" t="s">
        <v>28</v>
      </c>
      <c r="E12" s="13" t="s">
        <v>29</v>
      </c>
      <c r="F12" s="14" t="s">
        <v>20</v>
      </c>
      <c r="G12" s="14">
        <v>15</v>
      </c>
      <c r="H12" s="11">
        <v>90</v>
      </c>
      <c r="I12" s="33">
        <f t="shared" si="0"/>
        <v>92.7</v>
      </c>
      <c r="J12" s="33">
        <f t="shared" si="1"/>
        <v>1350</v>
      </c>
      <c r="K12" s="33">
        <f t="shared" si="2"/>
        <v>1390.5</v>
      </c>
      <c r="L12" s="12"/>
    </row>
    <row r="13" spans="2:12" ht="66.75" customHeight="1">
      <c r="B13" s="11">
        <v>5</v>
      </c>
      <c r="C13" s="11" t="s">
        <v>30</v>
      </c>
      <c r="D13" s="12" t="s">
        <v>31</v>
      </c>
      <c r="E13" s="13" t="s">
        <v>32</v>
      </c>
      <c r="F13" s="14" t="s">
        <v>20</v>
      </c>
      <c r="G13" s="14">
        <v>10</v>
      </c>
      <c r="H13" s="11">
        <v>85</v>
      </c>
      <c r="I13" s="33">
        <f t="shared" si="0"/>
        <v>87.55</v>
      </c>
      <c r="J13" s="33">
        <f t="shared" si="1"/>
        <v>850</v>
      </c>
      <c r="K13" s="33">
        <f t="shared" si="2"/>
        <v>875.5</v>
      </c>
      <c r="L13" s="12"/>
    </row>
    <row r="14" spans="2:12" ht="72.75" customHeight="1">
      <c r="B14" s="11">
        <v>6</v>
      </c>
      <c r="C14" s="11" t="s">
        <v>33</v>
      </c>
      <c r="D14" s="16" t="s">
        <v>34</v>
      </c>
      <c r="E14" s="13" t="s">
        <v>35</v>
      </c>
      <c r="F14" s="14" t="s">
        <v>20</v>
      </c>
      <c r="G14" s="14">
        <v>86.81</v>
      </c>
      <c r="H14" s="11">
        <v>85</v>
      </c>
      <c r="I14" s="33">
        <f aca="true" t="shared" si="3" ref="I14:I24">H14*1.03</f>
        <v>87.55</v>
      </c>
      <c r="J14" s="33">
        <f aca="true" t="shared" si="4" ref="J14:J24">G14*H14</f>
        <v>7378.85</v>
      </c>
      <c r="K14" s="33">
        <f aca="true" t="shared" si="5" ref="K14:K24">I14*G14</f>
        <v>7600.2155</v>
      </c>
      <c r="L14" s="12"/>
    </row>
    <row r="15" spans="2:12" ht="72" customHeight="1">
      <c r="B15" s="11">
        <v>7</v>
      </c>
      <c r="C15" s="11" t="s">
        <v>36</v>
      </c>
      <c r="D15" s="12" t="s">
        <v>37</v>
      </c>
      <c r="E15" s="17" t="s">
        <v>38</v>
      </c>
      <c r="F15" s="14" t="s">
        <v>20</v>
      </c>
      <c r="G15" s="14">
        <f>3787.67</f>
        <v>3787.67</v>
      </c>
      <c r="H15" s="11">
        <v>65</v>
      </c>
      <c r="I15" s="33">
        <f t="shared" si="3"/>
        <v>66.95</v>
      </c>
      <c r="J15" s="33">
        <f t="shared" si="4"/>
        <v>246198.55</v>
      </c>
      <c r="K15" s="33">
        <f t="shared" si="5"/>
        <v>253584.5065</v>
      </c>
      <c r="L15" s="12"/>
    </row>
    <row r="16" spans="2:12" ht="72" customHeight="1">
      <c r="B16" s="11">
        <v>8</v>
      </c>
      <c r="C16" s="11" t="s">
        <v>39</v>
      </c>
      <c r="D16" s="12" t="s">
        <v>40</v>
      </c>
      <c r="E16" s="17" t="s">
        <v>41</v>
      </c>
      <c r="F16" s="14" t="s">
        <v>20</v>
      </c>
      <c r="G16" s="14">
        <v>300</v>
      </c>
      <c r="H16" s="11">
        <v>80</v>
      </c>
      <c r="I16" s="33">
        <f t="shared" si="3"/>
        <v>82.4</v>
      </c>
      <c r="J16" s="33">
        <f t="shared" si="4"/>
        <v>24000</v>
      </c>
      <c r="K16" s="33">
        <f t="shared" si="5"/>
        <v>24720</v>
      </c>
      <c r="L16" s="12"/>
    </row>
    <row r="17" spans="2:12" ht="37.5" customHeight="1">
      <c r="B17" s="11">
        <v>9</v>
      </c>
      <c r="C17" s="11" t="s">
        <v>42</v>
      </c>
      <c r="D17" s="12" t="s">
        <v>43</v>
      </c>
      <c r="E17" s="17" t="s">
        <v>44</v>
      </c>
      <c r="F17" s="14" t="s">
        <v>45</v>
      </c>
      <c r="G17" s="14">
        <v>90</v>
      </c>
      <c r="H17" s="11">
        <v>40</v>
      </c>
      <c r="I17" s="33">
        <f t="shared" si="3"/>
        <v>41.2</v>
      </c>
      <c r="J17" s="33">
        <f t="shared" si="4"/>
        <v>3600</v>
      </c>
      <c r="K17" s="33">
        <f t="shared" si="5"/>
        <v>3708</v>
      </c>
      <c r="L17" s="12"/>
    </row>
    <row r="18" spans="2:12" ht="72.75" customHeight="1">
      <c r="B18" s="11">
        <v>10</v>
      </c>
      <c r="C18" s="11" t="s">
        <v>46</v>
      </c>
      <c r="D18" s="12" t="s">
        <v>47</v>
      </c>
      <c r="E18" s="13" t="s">
        <v>48</v>
      </c>
      <c r="F18" s="14" t="s">
        <v>20</v>
      </c>
      <c r="G18" s="14">
        <v>10.57</v>
      </c>
      <c r="H18" s="11">
        <v>125</v>
      </c>
      <c r="I18" s="33">
        <f t="shared" si="3"/>
        <v>128.75</v>
      </c>
      <c r="J18" s="33">
        <f t="shared" si="4"/>
        <v>1321.25</v>
      </c>
      <c r="K18" s="33">
        <f t="shared" si="5"/>
        <v>1360.8875</v>
      </c>
      <c r="L18" s="12"/>
    </row>
    <row r="19" spans="2:12" ht="73.5" customHeight="1">
      <c r="B19" s="11">
        <v>11</v>
      </c>
      <c r="C19" s="11" t="s">
        <v>49</v>
      </c>
      <c r="D19" s="12" t="s">
        <v>50</v>
      </c>
      <c r="E19" s="13" t="s">
        <v>51</v>
      </c>
      <c r="F19" s="14" t="s">
        <v>20</v>
      </c>
      <c r="G19" s="14">
        <v>105.46</v>
      </c>
      <c r="H19" s="11">
        <v>100</v>
      </c>
      <c r="I19" s="33">
        <f t="shared" si="3"/>
        <v>103</v>
      </c>
      <c r="J19" s="33">
        <f t="shared" si="4"/>
        <v>10546</v>
      </c>
      <c r="K19" s="33">
        <f t="shared" si="5"/>
        <v>10862.38</v>
      </c>
      <c r="L19" s="12"/>
    </row>
    <row r="20" spans="2:12" ht="70.5" customHeight="1">
      <c r="B20" s="11">
        <v>12</v>
      </c>
      <c r="C20" s="11" t="s">
        <v>52</v>
      </c>
      <c r="D20" s="12" t="s">
        <v>53</v>
      </c>
      <c r="E20" s="13" t="s">
        <v>54</v>
      </c>
      <c r="F20" s="14" t="s">
        <v>20</v>
      </c>
      <c r="G20" s="14">
        <v>376.01</v>
      </c>
      <c r="H20" s="11">
        <v>70</v>
      </c>
      <c r="I20" s="33">
        <f t="shared" si="3"/>
        <v>72.1</v>
      </c>
      <c r="J20" s="33">
        <f t="shared" si="4"/>
        <v>26320.7</v>
      </c>
      <c r="K20" s="33">
        <f t="shared" si="5"/>
        <v>27110.321</v>
      </c>
      <c r="L20" s="12"/>
    </row>
    <row r="21" spans="2:12" ht="72" customHeight="1">
      <c r="B21" s="11">
        <v>13</v>
      </c>
      <c r="C21" s="11" t="s">
        <v>55</v>
      </c>
      <c r="D21" s="12" t="s">
        <v>56</v>
      </c>
      <c r="E21" s="13" t="s">
        <v>57</v>
      </c>
      <c r="F21" s="14" t="s">
        <v>58</v>
      </c>
      <c r="G21" s="40">
        <v>24.7</v>
      </c>
      <c r="H21" s="19">
        <v>90</v>
      </c>
      <c r="I21" s="33">
        <f t="shared" si="3"/>
        <v>92.7</v>
      </c>
      <c r="J21" s="33">
        <f t="shared" si="4"/>
        <v>2223</v>
      </c>
      <c r="K21" s="33">
        <f t="shared" si="5"/>
        <v>2289.69</v>
      </c>
      <c r="L21" s="12"/>
    </row>
    <row r="22" spans="2:12" ht="72.75" customHeight="1">
      <c r="B22" s="11">
        <v>14</v>
      </c>
      <c r="C22" s="11" t="s">
        <v>59</v>
      </c>
      <c r="D22" s="12" t="s">
        <v>60</v>
      </c>
      <c r="E22" s="13" t="s">
        <v>61</v>
      </c>
      <c r="F22" s="14" t="s">
        <v>20</v>
      </c>
      <c r="G22" s="14">
        <v>18.71</v>
      </c>
      <c r="H22" s="11">
        <v>115</v>
      </c>
      <c r="I22" s="33">
        <f t="shared" si="3"/>
        <v>118.45</v>
      </c>
      <c r="J22" s="33">
        <f t="shared" si="4"/>
        <v>2151.65</v>
      </c>
      <c r="K22" s="33">
        <f t="shared" si="5"/>
        <v>2216.1995</v>
      </c>
      <c r="L22" s="12"/>
    </row>
    <row r="23" spans="2:12" ht="81" customHeight="1">
      <c r="B23" s="11">
        <v>15</v>
      </c>
      <c r="C23" s="11" t="s">
        <v>62</v>
      </c>
      <c r="D23" s="12" t="s">
        <v>63</v>
      </c>
      <c r="E23" s="20" t="s">
        <v>64</v>
      </c>
      <c r="F23" s="14" t="s">
        <v>65</v>
      </c>
      <c r="G23" s="14">
        <f>92.456+48.622</f>
        <v>141.078</v>
      </c>
      <c r="H23" s="11">
        <v>1100</v>
      </c>
      <c r="I23" s="33">
        <f t="shared" si="3"/>
        <v>1133</v>
      </c>
      <c r="J23" s="33">
        <f t="shared" si="4"/>
        <v>155185.8</v>
      </c>
      <c r="K23" s="33">
        <f t="shared" si="5"/>
        <v>159841.374</v>
      </c>
      <c r="L23" s="12"/>
    </row>
    <row r="24" spans="2:12" s="1" customFormat="1" ht="73.5" customHeight="1">
      <c r="B24" s="11">
        <v>16</v>
      </c>
      <c r="C24" s="11" t="s">
        <v>66</v>
      </c>
      <c r="D24" s="21" t="s">
        <v>67</v>
      </c>
      <c r="E24" s="21" t="s">
        <v>68</v>
      </c>
      <c r="F24" s="22" t="s">
        <v>65</v>
      </c>
      <c r="G24" s="41">
        <v>80.58</v>
      </c>
      <c r="H24" s="22">
        <v>1350</v>
      </c>
      <c r="I24" s="33">
        <f t="shared" si="3"/>
        <v>1390.5</v>
      </c>
      <c r="J24" s="33">
        <f t="shared" si="4"/>
        <v>108783</v>
      </c>
      <c r="K24" s="33">
        <f t="shared" si="5"/>
        <v>112046.49</v>
      </c>
      <c r="L24" s="35"/>
    </row>
    <row r="25" spans="2:12" ht="75.75" customHeight="1">
      <c r="B25" s="11">
        <v>17</v>
      </c>
      <c r="C25" s="11" t="s">
        <v>69</v>
      </c>
      <c r="D25" s="12" t="s">
        <v>70</v>
      </c>
      <c r="E25" s="20" t="s">
        <v>71</v>
      </c>
      <c r="F25" s="14" t="s">
        <v>20</v>
      </c>
      <c r="G25" s="14">
        <v>440.64</v>
      </c>
      <c r="H25" s="11">
        <v>230</v>
      </c>
      <c r="I25" s="33">
        <f aca="true" t="shared" si="6" ref="I25:I32">H25*1.03</f>
        <v>236.9</v>
      </c>
      <c r="J25" s="33">
        <f aca="true" t="shared" si="7" ref="J25:J32">G25*H25</f>
        <v>101347.2</v>
      </c>
      <c r="K25" s="33">
        <f aca="true" t="shared" si="8" ref="K25:K32">I25*G25</f>
        <v>104387.616</v>
      </c>
      <c r="L25" s="12"/>
    </row>
    <row r="26" spans="2:12" ht="88.5" customHeight="1">
      <c r="B26" s="11">
        <v>18</v>
      </c>
      <c r="C26" s="11" t="s">
        <v>72</v>
      </c>
      <c r="D26" s="12" t="s">
        <v>70</v>
      </c>
      <c r="E26" s="20" t="s">
        <v>73</v>
      </c>
      <c r="F26" s="14" t="s">
        <v>20</v>
      </c>
      <c r="G26" s="14">
        <v>276.01</v>
      </c>
      <c r="H26" s="11">
        <v>220</v>
      </c>
      <c r="I26" s="33">
        <f t="shared" si="6"/>
        <v>226.6</v>
      </c>
      <c r="J26" s="33">
        <f t="shared" si="7"/>
        <v>60722.2</v>
      </c>
      <c r="K26" s="33">
        <f t="shared" si="8"/>
        <v>62543.866</v>
      </c>
      <c r="L26" s="12"/>
    </row>
    <row r="27" spans="2:12" ht="54" customHeight="1">
      <c r="B27" s="11">
        <v>19</v>
      </c>
      <c r="C27" s="11" t="s">
        <v>74</v>
      </c>
      <c r="D27" s="24" t="s">
        <v>75</v>
      </c>
      <c r="E27" s="25" t="s">
        <v>76</v>
      </c>
      <c r="F27" s="26" t="s">
        <v>58</v>
      </c>
      <c r="G27" s="26">
        <v>2400</v>
      </c>
      <c r="H27" s="42">
        <v>26</v>
      </c>
      <c r="I27" s="33">
        <f t="shared" si="6"/>
        <v>26.78</v>
      </c>
      <c r="J27" s="33">
        <f t="shared" si="7"/>
        <v>62400</v>
      </c>
      <c r="K27" s="33">
        <f t="shared" si="8"/>
        <v>64272</v>
      </c>
      <c r="L27" s="24"/>
    </row>
    <row r="28" spans="2:12" ht="54" customHeight="1">
      <c r="B28" s="11">
        <v>20</v>
      </c>
      <c r="C28" s="11" t="s">
        <v>77</v>
      </c>
      <c r="D28" s="24" t="s">
        <v>78</v>
      </c>
      <c r="E28" s="25" t="s">
        <v>79</v>
      </c>
      <c r="F28" s="26" t="s">
        <v>58</v>
      </c>
      <c r="G28" s="26">
        <v>1458</v>
      </c>
      <c r="H28" s="42">
        <v>30</v>
      </c>
      <c r="I28" s="33">
        <f t="shared" si="6"/>
        <v>30.9</v>
      </c>
      <c r="J28" s="33">
        <f t="shared" si="7"/>
        <v>43740</v>
      </c>
      <c r="K28" s="33">
        <f t="shared" si="8"/>
        <v>45052.2</v>
      </c>
      <c r="L28" s="24"/>
    </row>
    <row r="29" spans="2:12" ht="70.5" customHeight="1">
      <c r="B29" s="11">
        <v>21</v>
      </c>
      <c r="C29" s="11" t="s">
        <v>80</v>
      </c>
      <c r="D29" s="20" t="s">
        <v>81</v>
      </c>
      <c r="E29" s="20" t="s">
        <v>82</v>
      </c>
      <c r="F29" s="7" t="s">
        <v>58</v>
      </c>
      <c r="G29" s="11">
        <v>600</v>
      </c>
      <c r="H29" s="11">
        <v>85</v>
      </c>
      <c r="I29" s="33">
        <f t="shared" si="6"/>
        <v>87.55</v>
      </c>
      <c r="J29" s="33">
        <f t="shared" si="7"/>
        <v>51000</v>
      </c>
      <c r="K29" s="33">
        <f t="shared" si="8"/>
        <v>52530</v>
      </c>
      <c r="L29" s="11"/>
    </row>
    <row r="30" spans="2:12" ht="70.5" customHeight="1">
      <c r="B30" s="11">
        <v>22</v>
      </c>
      <c r="C30" s="11" t="s">
        <v>83</v>
      </c>
      <c r="D30" s="29" t="s">
        <v>84</v>
      </c>
      <c r="E30" s="20" t="s">
        <v>85</v>
      </c>
      <c r="F30" s="7" t="s">
        <v>58</v>
      </c>
      <c r="G30" s="11">
        <v>1000</v>
      </c>
      <c r="H30" s="11">
        <v>8.5</v>
      </c>
      <c r="I30" s="33">
        <f t="shared" si="6"/>
        <v>8.755</v>
      </c>
      <c r="J30" s="33">
        <f t="shared" si="7"/>
        <v>8500</v>
      </c>
      <c r="K30" s="33">
        <f t="shared" si="8"/>
        <v>8755</v>
      </c>
      <c r="L30" s="11"/>
    </row>
    <row r="31" spans="2:12" ht="63.75" customHeight="1">
      <c r="B31" s="11">
        <v>23</v>
      </c>
      <c r="C31" s="11" t="s">
        <v>86</v>
      </c>
      <c r="D31" s="29" t="s">
        <v>87</v>
      </c>
      <c r="E31" s="20" t="s">
        <v>88</v>
      </c>
      <c r="F31" s="30" t="s">
        <v>20</v>
      </c>
      <c r="G31" s="11">
        <v>200</v>
      </c>
      <c r="H31" s="11">
        <v>25</v>
      </c>
      <c r="I31" s="33">
        <f t="shared" si="6"/>
        <v>25.75</v>
      </c>
      <c r="J31" s="33">
        <f t="shared" si="7"/>
        <v>5000</v>
      </c>
      <c r="K31" s="33">
        <f t="shared" si="8"/>
        <v>5150</v>
      </c>
      <c r="L31" s="11"/>
    </row>
    <row r="32" spans="2:12" ht="97.5" customHeight="1">
      <c r="B32" s="11">
        <v>24</v>
      </c>
      <c r="C32" s="11" t="s">
        <v>89</v>
      </c>
      <c r="D32" s="16" t="s">
        <v>90</v>
      </c>
      <c r="E32" s="16" t="s">
        <v>91</v>
      </c>
      <c r="F32" s="7" t="s">
        <v>92</v>
      </c>
      <c r="G32" s="11">
        <v>1000</v>
      </c>
      <c r="H32" s="11">
        <v>25</v>
      </c>
      <c r="I32" s="33">
        <f t="shared" si="6"/>
        <v>25.75</v>
      </c>
      <c r="J32" s="33">
        <f t="shared" si="7"/>
        <v>25000</v>
      </c>
      <c r="K32" s="33">
        <f t="shared" si="8"/>
        <v>25750</v>
      </c>
      <c r="L32" s="34"/>
    </row>
    <row r="33" spans="2:12" s="2" customFormat="1" ht="24" customHeight="1">
      <c r="B33" s="28" t="s">
        <v>93</v>
      </c>
      <c r="C33" s="31"/>
      <c r="D33" s="31"/>
      <c r="E33" s="31"/>
      <c r="F33" s="31"/>
      <c r="G33" s="32"/>
      <c r="H33" s="11"/>
      <c r="I33" s="12"/>
      <c r="J33" s="33">
        <f>SUM(J9:J32)</f>
        <v>1025443.9</v>
      </c>
      <c r="K33" s="33">
        <f>SUM(K9:K32)</f>
        <v>1056207.217</v>
      </c>
      <c r="L33" s="12"/>
    </row>
  </sheetData>
  <sheetProtection/>
  <mergeCells count="16">
    <mergeCell ref="B3:L3"/>
    <mergeCell ref="B4:L4"/>
    <mergeCell ref="B5:L5"/>
    <mergeCell ref="H6:L6"/>
    <mergeCell ref="B33:G33"/>
    <mergeCell ref="B6:B8"/>
    <mergeCell ref="C6:C8"/>
    <mergeCell ref="D6:D8"/>
    <mergeCell ref="E6:E8"/>
    <mergeCell ref="F6:F8"/>
    <mergeCell ref="G6:G8"/>
    <mergeCell ref="H7:H8"/>
    <mergeCell ref="I7:I8"/>
    <mergeCell ref="J7:J8"/>
    <mergeCell ref="K7:K8"/>
    <mergeCell ref="L7:L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="85" zoomScaleNormal="85" zoomScaleSheetLayoutView="100" workbookViewId="0" topLeftCell="A16">
      <selection activeCell="D22" sqref="D22"/>
    </sheetView>
  </sheetViews>
  <sheetFormatPr defaultColWidth="9" defaultRowHeight="12"/>
  <cols>
    <col min="2" max="2" width="6" style="3" customWidth="1"/>
    <col min="3" max="3" width="12" style="3" customWidth="1"/>
    <col min="4" max="4" width="21.83203125" style="0" customWidth="1"/>
    <col min="5" max="5" width="52.33203125" style="0" customWidth="1"/>
    <col min="6" max="6" width="5.66015625" style="0" customWidth="1"/>
    <col min="7" max="7" width="9" style="4" customWidth="1"/>
    <col min="8" max="8" width="10.66015625" style="4" customWidth="1"/>
    <col min="9" max="9" width="14" style="0" customWidth="1"/>
    <col min="10" max="10" width="12.66015625" style="0" customWidth="1"/>
    <col min="11" max="11" width="12.33203125" style="0" customWidth="1"/>
    <col min="12" max="12" width="11.33203125" style="0" customWidth="1"/>
    <col min="17" max="17" width="16.83203125" style="4" customWidth="1"/>
  </cols>
  <sheetData>
    <row r="1" spans="2:12" ht="37.5" customHeight="1">
      <c r="B1" s="5" t="s">
        <v>94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1" customFormat="1" ht="19.5" customHeight="1"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s="1" customFormat="1" ht="19.5" customHeight="1"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2:13" ht="24" customHeight="1"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95</v>
      </c>
      <c r="I4" s="7"/>
      <c r="J4" s="7"/>
      <c r="K4" s="7"/>
      <c r="L4" s="7"/>
      <c r="M4" s="7"/>
    </row>
    <row r="5" spans="2:13" ht="24" customHeight="1">
      <c r="B5" s="7"/>
      <c r="C5" s="7"/>
      <c r="D5" s="7"/>
      <c r="E5" s="9"/>
      <c r="F5" s="7"/>
      <c r="G5" s="7"/>
      <c r="H5" s="7" t="s">
        <v>96</v>
      </c>
      <c r="I5" s="7"/>
      <c r="J5" s="7" t="s">
        <v>97</v>
      </c>
      <c r="K5" s="7" t="s">
        <v>14</v>
      </c>
      <c r="L5" s="7" t="s">
        <v>15</v>
      </c>
      <c r="M5" s="7" t="s">
        <v>16</v>
      </c>
    </row>
    <row r="6" spans="2:13" ht="24" customHeight="1">
      <c r="B6" s="7"/>
      <c r="C6" s="7"/>
      <c r="D6" s="7"/>
      <c r="E6" s="10"/>
      <c r="F6" s="7"/>
      <c r="G6" s="7"/>
      <c r="H6" s="7" t="s">
        <v>98</v>
      </c>
      <c r="I6" s="7" t="s">
        <v>99</v>
      </c>
      <c r="J6" s="7"/>
      <c r="K6" s="7"/>
      <c r="L6" s="7"/>
      <c r="M6" s="7"/>
    </row>
    <row r="7" spans="2:13" ht="72" customHeight="1">
      <c r="B7" s="11">
        <v>1</v>
      </c>
      <c r="C7" s="11" t="s">
        <v>17</v>
      </c>
      <c r="D7" s="12" t="s">
        <v>18</v>
      </c>
      <c r="E7" s="13" t="s">
        <v>19</v>
      </c>
      <c r="F7" s="14" t="s">
        <v>20</v>
      </c>
      <c r="G7" s="15">
        <v>107.97</v>
      </c>
      <c r="H7" s="11"/>
      <c r="I7" s="33"/>
      <c r="J7" s="33"/>
      <c r="K7" s="33"/>
      <c r="L7" s="12"/>
      <c r="M7" s="34"/>
    </row>
    <row r="8" spans="2:13" ht="69.75" customHeight="1">
      <c r="B8" s="11">
        <v>2</v>
      </c>
      <c r="C8" s="11" t="s">
        <v>21</v>
      </c>
      <c r="D8" s="12" t="s">
        <v>22</v>
      </c>
      <c r="E8" s="13" t="s">
        <v>23</v>
      </c>
      <c r="F8" s="14" t="s">
        <v>20</v>
      </c>
      <c r="G8" s="15">
        <v>324.88</v>
      </c>
      <c r="H8" s="11"/>
      <c r="I8" s="33"/>
      <c r="J8" s="33"/>
      <c r="K8" s="33"/>
      <c r="L8" s="12"/>
      <c r="M8" s="34"/>
    </row>
    <row r="9" spans="2:13" ht="73.5" customHeight="1">
      <c r="B9" s="11">
        <v>3</v>
      </c>
      <c r="C9" s="11" t="s">
        <v>24</v>
      </c>
      <c r="D9" s="12" t="s">
        <v>25</v>
      </c>
      <c r="E9" s="13" t="s">
        <v>26</v>
      </c>
      <c r="F9" s="14" t="s">
        <v>20</v>
      </c>
      <c r="G9" s="15">
        <v>626.42</v>
      </c>
      <c r="H9" s="11"/>
      <c r="I9" s="33"/>
      <c r="J9" s="33"/>
      <c r="K9" s="33"/>
      <c r="L9" s="12"/>
      <c r="M9" s="34"/>
    </row>
    <row r="10" spans="2:13" ht="73.5" customHeight="1">
      <c r="B10" s="11">
        <v>4</v>
      </c>
      <c r="C10" s="11" t="s">
        <v>27</v>
      </c>
      <c r="D10" s="12" t="s">
        <v>28</v>
      </c>
      <c r="E10" s="13" t="s">
        <v>29</v>
      </c>
      <c r="F10" s="14" t="s">
        <v>20</v>
      </c>
      <c r="G10" s="15">
        <v>15</v>
      </c>
      <c r="H10" s="11"/>
      <c r="I10" s="33"/>
      <c r="J10" s="33"/>
      <c r="K10" s="33"/>
      <c r="L10" s="12"/>
      <c r="M10" s="34"/>
    </row>
    <row r="11" spans="2:13" ht="66.75" customHeight="1">
      <c r="B11" s="11">
        <v>5</v>
      </c>
      <c r="C11" s="11" t="s">
        <v>30</v>
      </c>
      <c r="D11" s="12" t="s">
        <v>31</v>
      </c>
      <c r="E11" s="13" t="s">
        <v>32</v>
      </c>
      <c r="F11" s="14" t="s">
        <v>20</v>
      </c>
      <c r="G11" s="15">
        <v>10</v>
      </c>
      <c r="H11" s="11"/>
      <c r="I11" s="33"/>
      <c r="J11" s="33"/>
      <c r="K11" s="33"/>
      <c r="L11" s="12"/>
      <c r="M11" s="34"/>
    </row>
    <row r="12" spans="2:13" ht="72.75" customHeight="1">
      <c r="B12" s="11">
        <v>6</v>
      </c>
      <c r="C12" s="11" t="s">
        <v>33</v>
      </c>
      <c r="D12" s="16" t="s">
        <v>34</v>
      </c>
      <c r="E12" s="13" t="s">
        <v>35</v>
      </c>
      <c r="F12" s="14" t="s">
        <v>20</v>
      </c>
      <c r="G12" s="15">
        <v>86.81</v>
      </c>
      <c r="H12" s="11"/>
      <c r="I12" s="33"/>
      <c r="J12" s="33"/>
      <c r="K12" s="33"/>
      <c r="L12" s="12"/>
      <c r="M12" s="34"/>
    </row>
    <row r="13" spans="2:13" ht="72" customHeight="1">
      <c r="B13" s="11">
        <v>7</v>
      </c>
      <c r="C13" s="11" t="s">
        <v>36</v>
      </c>
      <c r="D13" s="12" t="s">
        <v>37</v>
      </c>
      <c r="E13" s="17" t="s">
        <v>38</v>
      </c>
      <c r="F13" s="14" t="s">
        <v>20</v>
      </c>
      <c r="G13" s="15">
        <f>3787.67</f>
        <v>3787.67</v>
      </c>
      <c r="H13" s="11"/>
      <c r="I13" s="33"/>
      <c r="J13" s="33"/>
      <c r="K13" s="33"/>
      <c r="L13" s="12"/>
      <c r="M13" s="34"/>
    </row>
    <row r="14" spans="2:13" ht="72" customHeight="1">
      <c r="B14" s="11">
        <v>8</v>
      </c>
      <c r="C14" s="11" t="s">
        <v>39</v>
      </c>
      <c r="D14" s="12" t="s">
        <v>40</v>
      </c>
      <c r="E14" s="17" t="s">
        <v>41</v>
      </c>
      <c r="F14" s="14" t="s">
        <v>20</v>
      </c>
      <c r="G14" s="15">
        <v>300</v>
      </c>
      <c r="H14" s="11"/>
      <c r="I14" s="33"/>
      <c r="J14" s="33"/>
      <c r="K14" s="33"/>
      <c r="L14" s="12"/>
      <c r="M14" s="34"/>
    </row>
    <row r="15" spans="2:13" ht="37.5" customHeight="1">
      <c r="B15" s="11">
        <v>9</v>
      </c>
      <c r="C15" s="11" t="s">
        <v>42</v>
      </c>
      <c r="D15" s="12" t="s">
        <v>43</v>
      </c>
      <c r="E15" s="17" t="s">
        <v>44</v>
      </c>
      <c r="F15" s="14" t="s">
        <v>45</v>
      </c>
      <c r="G15" s="15">
        <v>90</v>
      </c>
      <c r="H15" s="11"/>
      <c r="I15" s="33"/>
      <c r="J15" s="33"/>
      <c r="K15" s="33"/>
      <c r="L15" s="12"/>
      <c r="M15" s="34"/>
    </row>
    <row r="16" spans="2:13" ht="72.75" customHeight="1">
      <c r="B16" s="11">
        <v>10</v>
      </c>
      <c r="C16" s="11" t="s">
        <v>46</v>
      </c>
      <c r="D16" s="12" t="s">
        <v>47</v>
      </c>
      <c r="E16" s="13" t="s">
        <v>48</v>
      </c>
      <c r="F16" s="14" t="s">
        <v>20</v>
      </c>
      <c r="G16" s="15">
        <v>10.57</v>
      </c>
      <c r="H16" s="11"/>
      <c r="I16" s="33"/>
      <c r="J16" s="33"/>
      <c r="K16" s="33"/>
      <c r="L16" s="12"/>
      <c r="M16" s="34"/>
    </row>
    <row r="17" spans="2:13" ht="73.5" customHeight="1">
      <c r="B17" s="11">
        <v>11</v>
      </c>
      <c r="C17" s="11" t="s">
        <v>49</v>
      </c>
      <c r="D17" s="12" t="s">
        <v>50</v>
      </c>
      <c r="E17" s="13" t="s">
        <v>51</v>
      </c>
      <c r="F17" s="14" t="s">
        <v>20</v>
      </c>
      <c r="G17" s="15">
        <v>105.46</v>
      </c>
      <c r="H17" s="11"/>
      <c r="I17" s="33"/>
      <c r="J17" s="33"/>
      <c r="K17" s="33"/>
      <c r="L17" s="12"/>
      <c r="M17" s="34"/>
    </row>
    <row r="18" spans="2:13" ht="70.5" customHeight="1">
      <c r="B18" s="11">
        <v>12</v>
      </c>
      <c r="C18" s="11" t="s">
        <v>52</v>
      </c>
      <c r="D18" s="12" t="s">
        <v>53</v>
      </c>
      <c r="E18" s="13" t="s">
        <v>54</v>
      </c>
      <c r="F18" s="14" t="s">
        <v>20</v>
      </c>
      <c r="G18" s="15">
        <v>376.01</v>
      </c>
      <c r="H18" s="11"/>
      <c r="I18" s="33"/>
      <c r="J18" s="33"/>
      <c r="K18" s="33"/>
      <c r="L18" s="12"/>
      <c r="M18" s="34"/>
    </row>
    <row r="19" spans="2:13" ht="72" customHeight="1">
      <c r="B19" s="11">
        <v>13</v>
      </c>
      <c r="C19" s="11" t="s">
        <v>55</v>
      </c>
      <c r="D19" s="12" t="s">
        <v>56</v>
      </c>
      <c r="E19" s="13" t="s">
        <v>57</v>
      </c>
      <c r="F19" s="14" t="s">
        <v>58</v>
      </c>
      <c r="G19" s="18">
        <v>24.7</v>
      </c>
      <c r="H19" s="19"/>
      <c r="I19" s="33"/>
      <c r="J19" s="33"/>
      <c r="K19" s="33"/>
      <c r="L19" s="12"/>
      <c r="M19" s="34"/>
    </row>
    <row r="20" spans="2:13" ht="72.75" customHeight="1">
      <c r="B20" s="11">
        <v>14</v>
      </c>
      <c r="C20" s="11" t="s">
        <v>59</v>
      </c>
      <c r="D20" s="12" t="s">
        <v>60</v>
      </c>
      <c r="E20" s="13" t="s">
        <v>61</v>
      </c>
      <c r="F20" s="14" t="s">
        <v>20</v>
      </c>
      <c r="G20" s="15">
        <v>18.71</v>
      </c>
      <c r="H20" s="11"/>
      <c r="I20" s="33"/>
      <c r="J20" s="33"/>
      <c r="K20" s="33"/>
      <c r="L20" s="12"/>
      <c r="M20" s="34"/>
    </row>
    <row r="21" spans="2:13" ht="81" customHeight="1">
      <c r="B21" s="11">
        <v>15</v>
      </c>
      <c r="C21" s="11" t="s">
        <v>62</v>
      </c>
      <c r="D21" s="12" t="s">
        <v>63</v>
      </c>
      <c r="E21" s="20" t="s">
        <v>64</v>
      </c>
      <c r="F21" s="14" t="s">
        <v>65</v>
      </c>
      <c r="G21" s="15">
        <f>92.456+48.622</f>
        <v>141.078</v>
      </c>
      <c r="H21" s="11"/>
      <c r="I21" s="33"/>
      <c r="J21" s="33"/>
      <c r="K21" s="33"/>
      <c r="L21" s="12"/>
      <c r="M21" s="34"/>
    </row>
    <row r="22" spans="2:13" s="1" customFormat="1" ht="73.5" customHeight="1">
      <c r="B22" s="11">
        <v>16</v>
      </c>
      <c r="C22" s="11" t="s">
        <v>66</v>
      </c>
      <c r="D22" s="21" t="s">
        <v>100</v>
      </c>
      <c r="E22" s="21" t="s">
        <v>68</v>
      </c>
      <c r="F22" s="22" t="s">
        <v>65</v>
      </c>
      <c r="G22" s="23">
        <v>80.58</v>
      </c>
      <c r="H22" s="22"/>
      <c r="I22" s="33"/>
      <c r="J22" s="33"/>
      <c r="K22" s="33"/>
      <c r="L22" s="35"/>
      <c r="M22" s="35"/>
    </row>
    <row r="23" spans="2:13" ht="75.75" customHeight="1">
      <c r="B23" s="11">
        <v>17</v>
      </c>
      <c r="C23" s="11" t="s">
        <v>69</v>
      </c>
      <c r="D23" s="12" t="s">
        <v>70</v>
      </c>
      <c r="E23" s="20" t="s">
        <v>71</v>
      </c>
      <c r="F23" s="14" t="s">
        <v>20</v>
      </c>
      <c r="G23" s="15">
        <v>440.64</v>
      </c>
      <c r="H23" s="11"/>
      <c r="I23" s="33"/>
      <c r="J23" s="33"/>
      <c r="K23" s="33"/>
      <c r="L23" s="12"/>
      <c r="M23" s="34"/>
    </row>
    <row r="24" spans="2:13" ht="88.5" customHeight="1">
      <c r="B24" s="11">
        <v>18</v>
      </c>
      <c r="C24" s="11" t="s">
        <v>72</v>
      </c>
      <c r="D24" s="12" t="s">
        <v>70</v>
      </c>
      <c r="E24" s="20" t="s">
        <v>73</v>
      </c>
      <c r="F24" s="14" t="s">
        <v>20</v>
      </c>
      <c r="G24" s="15">
        <v>276.01</v>
      </c>
      <c r="H24" s="11"/>
      <c r="I24" s="33"/>
      <c r="J24" s="33"/>
      <c r="K24" s="33"/>
      <c r="L24" s="12"/>
      <c r="M24" s="34"/>
    </row>
    <row r="25" spans="2:13" ht="54" customHeight="1">
      <c r="B25" s="11">
        <v>19</v>
      </c>
      <c r="C25" s="11" t="s">
        <v>74</v>
      </c>
      <c r="D25" s="24" t="s">
        <v>75</v>
      </c>
      <c r="E25" s="25" t="s">
        <v>76</v>
      </c>
      <c r="F25" s="26" t="s">
        <v>58</v>
      </c>
      <c r="G25" s="27">
        <v>2400</v>
      </c>
      <c r="H25" s="11"/>
      <c r="I25" s="33"/>
      <c r="J25" s="33"/>
      <c r="K25" s="33"/>
      <c r="L25" s="12"/>
      <c r="M25" s="34"/>
    </row>
    <row r="26" spans="2:13" ht="54" customHeight="1">
      <c r="B26" s="11">
        <v>20</v>
      </c>
      <c r="C26" s="11" t="s">
        <v>77</v>
      </c>
      <c r="D26" s="24" t="s">
        <v>78</v>
      </c>
      <c r="E26" s="25" t="s">
        <v>79</v>
      </c>
      <c r="F26" s="26" t="s">
        <v>58</v>
      </c>
      <c r="G26" s="27">
        <v>1458</v>
      </c>
      <c r="H26" s="11"/>
      <c r="I26" s="33"/>
      <c r="J26" s="33"/>
      <c r="K26" s="33"/>
      <c r="L26" s="12"/>
      <c r="M26" s="34"/>
    </row>
    <row r="27" spans="2:13" ht="70.5" customHeight="1">
      <c r="B27" s="11">
        <v>21</v>
      </c>
      <c r="C27" s="11" t="s">
        <v>80</v>
      </c>
      <c r="D27" s="20" t="s">
        <v>81</v>
      </c>
      <c r="E27" s="20" t="s">
        <v>82</v>
      </c>
      <c r="F27" s="7" t="s">
        <v>58</v>
      </c>
      <c r="G27" s="28">
        <v>600</v>
      </c>
      <c r="H27" s="11"/>
      <c r="I27" s="33"/>
      <c r="J27" s="33"/>
      <c r="K27" s="33"/>
      <c r="L27" s="11"/>
      <c r="M27" s="34"/>
    </row>
    <row r="28" spans="2:13" ht="70.5" customHeight="1">
      <c r="B28" s="11">
        <v>22</v>
      </c>
      <c r="C28" s="11" t="s">
        <v>83</v>
      </c>
      <c r="D28" s="29" t="s">
        <v>84</v>
      </c>
      <c r="E28" s="20" t="s">
        <v>85</v>
      </c>
      <c r="F28" s="7" t="s">
        <v>58</v>
      </c>
      <c r="G28" s="28">
        <v>1000</v>
      </c>
      <c r="H28" s="11"/>
      <c r="I28" s="33"/>
      <c r="J28" s="33"/>
      <c r="K28" s="33"/>
      <c r="L28" s="11"/>
      <c r="M28" s="34"/>
    </row>
    <row r="29" spans="2:13" ht="63.75" customHeight="1">
      <c r="B29" s="11">
        <v>23</v>
      </c>
      <c r="C29" s="11" t="s">
        <v>86</v>
      </c>
      <c r="D29" s="29" t="s">
        <v>87</v>
      </c>
      <c r="E29" s="20" t="s">
        <v>88</v>
      </c>
      <c r="F29" s="30" t="s">
        <v>20</v>
      </c>
      <c r="G29" s="28">
        <v>200</v>
      </c>
      <c r="H29" s="11"/>
      <c r="I29" s="33"/>
      <c r="J29" s="33"/>
      <c r="K29" s="33"/>
      <c r="L29" s="11"/>
      <c r="M29" s="34"/>
    </row>
    <row r="30" spans="2:13" ht="97.5" customHeight="1">
      <c r="B30" s="11">
        <v>24</v>
      </c>
      <c r="C30" s="11" t="s">
        <v>89</v>
      </c>
      <c r="D30" s="16" t="s">
        <v>90</v>
      </c>
      <c r="E30" s="16" t="s">
        <v>91</v>
      </c>
      <c r="F30" s="7" t="s">
        <v>92</v>
      </c>
      <c r="G30" s="28">
        <v>1000</v>
      </c>
      <c r="H30" s="11"/>
      <c r="I30" s="33"/>
      <c r="J30" s="33"/>
      <c r="K30" s="33"/>
      <c r="L30" s="34"/>
      <c r="M30" s="34"/>
    </row>
    <row r="31" spans="2:13" s="2" customFormat="1" ht="24" customHeight="1">
      <c r="B31" s="28" t="s">
        <v>93</v>
      </c>
      <c r="C31" s="31"/>
      <c r="D31" s="31"/>
      <c r="E31" s="31"/>
      <c r="F31" s="31"/>
      <c r="G31" s="32"/>
      <c r="H31" s="11"/>
      <c r="I31" s="12"/>
      <c r="J31" s="33"/>
      <c r="K31" s="33">
        <f>SUM(K7:K30)</f>
        <v>0</v>
      </c>
      <c r="L31" s="33">
        <f>SUM(L7:L30)</f>
        <v>0</v>
      </c>
      <c r="M31" s="12"/>
    </row>
  </sheetData>
  <sheetProtection/>
  <mergeCells count="16">
    <mergeCell ref="B1:L1"/>
    <mergeCell ref="B2:L2"/>
    <mergeCell ref="B3:L3"/>
    <mergeCell ref="H4:M4"/>
    <mergeCell ref="H5:I5"/>
    <mergeCell ref="B31:G31"/>
    <mergeCell ref="B4:B6"/>
    <mergeCell ref="C4:C6"/>
    <mergeCell ref="D4:D6"/>
    <mergeCell ref="E4:E6"/>
    <mergeCell ref="F4:F6"/>
    <mergeCell ref="G4:G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无聊的</cp:lastModifiedBy>
  <dcterms:created xsi:type="dcterms:W3CDTF">2021-04-15T12:03:00Z</dcterms:created>
  <dcterms:modified xsi:type="dcterms:W3CDTF">2021-07-25T03:52:59Z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10813C7915B34FF4892B42793E803612</vt:lpwstr>
  </property>
  <property fmtid="{D5CDD505-2E9C-101B-9397-08002B2CF9AE}" pid="4" name="KSOProductBuildV">
    <vt:lpwstr>2052-11.1.0.10228</vt:lpwstr>
  </property>
</Properties>
</file>